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essastreng/Desktop/Reading Halfling/"/>
    </mc:Choice>
  </mc:AlternateContent>
  <xr:revisionPtr revIDLastSave="0" documentId="13_ncr:1_{57DF7765-1B42-364E-A84F-0520C9C55975}" xr6:coauthVersionLast="47" xr6:coauthVersionMax="47" xr10:uidLastSave="{00000000-0000-0000-0000-000000000000}"/>
  <bookViews>
    <workbookView xWindow="0" yWindow="500" windowWidth="44520" windowHeight="24700" activeTab="1" xr2:uid="{1D40AD1F-0C10-824F-B1E9-063DA063AA3A}"/>
  </bookViews>
  <sheets>
    <sheet name="Leseübersicht 2023" sheetId="1" r:id="rId1"/>
    <sheet name="Zusätzliches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H15" i="2"/>
  <c r="H6" i="2"/>
  <c r="H7" i="2"/>
  <c r="H8" i="2"/>
  <c r="H9" i="2"/>
  <c r="H10" i="2"/>
  <c r="H11" i="2"/>
  <c r="H12" i="2"/>
  <c r="H13" i="2"/>
  <c r="H14" i="2"/>
  <c r="H5" i="2"/>
  <c r="H4" i="2"/>
  <c r="C3" i="2"/>
  <c r="C4" i="2"/>
  <c r="C5" i="2"/>
  <c r="C6" i="2"/>
  <c r="C8" i="2"/>
  <c r="C10" i="2"/>
  <c r="C16" i="2" s="1"/>
  <c r="C11" i="2"/>
  <c r="C12" i="2"/>
  <c r="C13" i="2"/>
  <c r="C14" i="2"/>
  <c r="C15" i="2"/>
</calcChain>
</file>

<file path=xl/sharedStrings.xml><?xml version="1.0" encoding="utf-8"?>
<sst xmlns="http://schemas.openxmlformats.org/spreadsheetml/2006/main" count="78" uniqueCount="61">
  <si>
    <t>Autor</t>
  </si>
  <si>
    <t>Titel</t>
  </si>
  <si>
    <t>Reihe</t>
  </si>
  <si>
    <t>Verlag</t>
  </si>
  <si>
    <t>Hauptgenre</t>
  </si>
  <si>
    <t>Seiten</t>
  </si>
  <si>
    <t>Medium</t>
  </si>
  <si>
    <t>Erschienen</t>
  </si>
  <si>
    <t>Lesezeit</t>
  </si>
  <si>
    <t>Begonnen</t>
  </si>
  <si>
    <t>Beendet</t>
  </si>
  <si>
    <t>Blog-Post</t>
  </si>
  <si>
    <t>Print</t>
  </si>
  <si>
    <t>E-Book</t>
  </si>
  <si>
    <t>Hörbuch</t>
  </si>
  <si>
    <t>Comic</t>
  </si>
  <si>
    <t>★★★★★+</t>
  </si>
  <si>
    <t>★★★★★</t>
  </si>
  <si>
    <t>★★★★☆</t>
  </si>
  <si>
    <t>★★★☆☆</t>
  </si>
  <si>
    <t>★★☆☆☆</t>
  </si>
  <si>
    <t>★☆☆☆☆</t>
  </si>
  <si>
    <t>-</t>
  </si>
  <si>
    <t>Presse-Exemplar</t>
  </si>
  <si>
    <t>Presse-Exemplare</t>
  </si>
  <si>
    <t>Mustermann, Max</t>
  </si>
  <si>
    <t>Musterbuch Verlag</t>
  </si>
  <si>
    <t>Fantasy</t>
  </si>
  <si>
    <t>✓</t>
  </si>
  <si>
    <t>✗</t>
  </si>
  <si>
    <t>Mustermann, Maria</t>
  </si>
  <si>
    <t>Mustermagie</t>
  </si>
  <si>
    <t>Thriller</t>
  </si>
  <si>
    <t>Macht der Musterbücher #1</t>
  </si>
  <si>
    <t>Muster Press</t>
  </si>
  <si>
    <t>Macht der Musterbücher #2</t>
  </si>
  <si>
    <t>Mustertitel</t>
  </si>
  <si>
    <t>Mustertitel: Die Fortsetzung</t>
  </si>
  <si>
    <t>Bewertung</t>
  </si>
  <si>
    <t>Monatlicher SuB-Abbau</t>
  </si>
  <si>
    <t>Gelesen</t>
  </si>
  <si>
    <t>SuB-Höhe (Monatsende)</t>
  </si>
  <si>
    <t>Bilanz</t>
  </si>
  <si>
    <t>SuB Jahresende:</t>
  </si>
  <si>
    <t>SuB Jahresanfang:</t>
  </si>
  <si>
    <t>J</t>
  </si>
  <si>
    <t>F</t>
  </si>
  <si>
    <t>M</t>
  </si>
  <si>
    <t>A</t>
  </si>
  <si>
    <t>S</t>
  </si>
  <si>
    <t>O</t>
  </si>
  <si>
    <t>N</t>
  </si>
  <si>
    <t>D</t>
  </si>
  <si>
    <t>Q1</t>
  </si>
  <si>
    <t>Q2</t>
  </si>
  <si>
    <t>Q3</t>
  </si>
  <si>
    <t>Q4</t>
  </si>
  <si>
    <t>H1</t>
  </si>
  <si>
    <t>H2</t>
  </si>
  <si>
    <t>Jahressieger:</t>
  </si>
  <si>
    <t>J  A  H  R  E  S  H  I  G  H  L  I  G  H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</si>
</sst>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7]mmmm\ yy;@"/>
  </numFmts>
  <fonts count="14">
    <font>
      <sz val="12"/>
      <color theme="1"/>
      <name val="Calibri"/>
      <family val="2"/>
      <scheme val="minor"/>
    </font>
    <font>
      <sz val="12"/>
      <color theme="1"/>
      <name val="Avenir Next Regular"/>
    </font>
    <font>
      <sz val="11"/>
      <color theme="1"/>
      <name val="Avenir Next Regular"/>
    </font>
    <font>
      <sz val="12"/>
      <color rgb="FF009D9D"/>
      <name val="Avenir Next Regular"/>
    </font>
    <font>
      <sz val="12"/>
      <color rgb="FF00B050"/>
      <name val="Avenir Next Regular"/>
    </font>
    <font>
      <sz val="12"/>
      <color rgb="FF92D050"/>
      <name val="Avenir Next Regular"/>
    </font>
    <font>
      <sz val="12"/>
      <color theme="5"/>
      <name val="Avenir Next Regular"/>
    </font>
    <font>
      <sz val="12"/>
      <color rgb="FFFF0000"/>
      <name val="Avenir Next Regular"/>
    </font>
    <font>
      <sz val="12"/>
      <color theme="7" tint="0.39997558519241921"/>
      <name val="Avenir Next Regular"/>
    </font>
    <font>
      <sz val="12"/>
      <color theme="1"/>
      <name val="Avenir Next Medium"/>
      <family val="2"/>
    </font>
    <font>
      <sz val="12"/>
      <color theme="1"/>
      <name val="Avenir Next Demi Bold"/>
      <family val="2"/>
    </font>
    <font>
      <sz val="11"/>
      <color theme="1"/>
      <name val="Avenir Next Medium"/>
      <family val="2"/>
    </font>
    <font>
      <sz val="9"/>
      <color theme="1"/>
      <name val="Avenir Next Regular"/>
    </font>
    <font>
      <sz val="20"/>
      <color rgb="FF009D9D"/>
      <name val="Avenir Next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theme="0" tint="-0.24994659260841701"/>
      </right>
      <top style="thin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9D9D"/>
      </left>
      <right style="hair">
        <color theme="0" tint="-0.24994659260841701"/>
      </right>
      <top style="thin">
        <color rgb="FF009D9D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rgb="FF009D9D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009D9D"/>
      </right>
      <top style="thin">
        <color rgb="FF009D9D"/>
      </top>
      <bottom style="hair">
        <color theme="0" tint="-0.24994659260841701"/>
      </bottom>
      <diagonal/>
    </border>
    <border>
      <left style="thin">
        <color rgb="FF009D9D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009D9D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009D9D"/>
      </left>
      <right style="hair">
        <color theme="0" tint="-0.24994659260841701"/>
      </right>
      <top style="hair">
        <color theme="0" tint="-0.24994659260841701"/>
      </top>
      <bottom style="thin">
        <color rgb="FF009D9D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rgb="FF009D9D"/>
      </bottom>
      <diagonal/>
    </border>
    <border>
      <left style="hair">
        <color theme="0" tint="-0.24994659260841701"/>
      </left>
      <right style="thin">
        <color rgb="FF009D9D"/>
      </right>
      <top style="hair">
        <color theme="0" tint="-0.24994659260841701"/>
      </top>
      <bottom style="thin">
        <color rgb="FF009D9D"/>
      </bottom>
      <diagonal/>
    </border>
    <border>
      <left style="thin">
        <color rgb="FF009D9D"/>
      </left>
      <right style="hair">
        <color theme="0" tint="-0.24994659260841701"/>
      </right>
      <top style="thin">
        <color rgb="FF009D9D"/>
      </top>
      <bottom style="thin">
        <color rgb="FF009D9D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rgb="FF009D9D"/>
      </top>
      <bottom style="thin">
        <color rgb="FF009D9D"/>
      </bottom>
      <diagonal/>
    </border>
    <border>
      <left style="hair">
        <color theme="0" tint="-0.24994659260841701"/>
      </left>
      <right style="thin">
        <color rgb="FF009D9D"/>
      </right>
      <top style="thin">
        <color rgb="FF009D9D"/>
      </top>
      <bottom style="thin">
        <color rgb="FF009D9D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2" fillId="0" borderId="39" xfId="0" applyNumberFormat="1" applyFont="1" applyBorder="1" applyAlignment="1">
      <alignment horizontal="right" vertical="center" wrapText="1" indent="1"/>
    </xf>
    <xf numFmtId="165" fontId="2" fillId="0" borderId="2" xfId="0" applyNumberFormat="1" applyFont="1" applyBorder="1" applyAlignment="1">
      <alignment horizontal="right" vertical="center" wrapText="1" indent="1"/>
    </xf>
    <xf numFmtId="165" fontId="2" fillId="0" borderId="5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textRotation="90" wrapText="1"/>
    </xf>
  </cellXfs>
  <cellStyles count="1">
    <cellStyle name="Standard" xfId="0" builtinId="0"/>
  </cellStyles>
  <dxfs count="19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b val="0"/>
        <i val="0"/>
        <color auto="1"/>
      </font>
      <fill>
        <patternFill patternType="mediumGray">
          <fgColor theme="0"/>
          <bgColor rgb="FFFF0000"/>
        </patternFill>
      </fill>
    </dxf>
    <dxf>
      <font>
        <b val="0"/>
        <i val="0"/>
        <color auto="1"/>
      </font>
      <fill>
        <patternFill patternType="mediumGray">
          <fgColor theme="0"/>
          <bgColor theme="5"/>
        </patternFill>
      </fill>
    </dxf>
    <dxf>
      <font>
        <b val="0"/>
        <i val="0"/>
        <color auto="1"/>
      </font>
      <fill>
        <patternFill patternType="mediumGray">
          <fgColor theme="0"/>
          <bgColor theme="7" tint="0.39994506668294322"/>
        </patternFill>
      </fill>
    </dxf>
    <dxf>
      <font>
        <b val="0"/>
        <i val="0"/>
        <color auto="1"/>
      </font>
      <fill>
        <patternFill patternType="mediumGray">
          <fgColor theme="0"/>
          <bgColor rgb="FF92D050"/>
        </patternFill>
      </fill>
    </dxf>
    <dxf>
      <font>
        <b val="0"/>
        <i val="0"/>
        <color auto="1"/>
      </font>
      <fill>
        <patternFill patternType="mediumGray">
          <fgColor theme="0"/>
          <bgColor rgb="FF00B050"/>
        </patternFill>
      </fill>
    </dxf>
    <dxf>
      <font>
        <b val="0"/>
        <i val="0"/>
        <color auto="1"/>
      </font>
      <fill>
        <patternFill patternType="mediumGray">
          <fgColor theme="0"/>
          <bgColor rgb="FF009D9D"/>
        </patternFill>
      </fill>
    </dxf>
    <dxf>
      <font>
        <color theme="0" tint="-0.24994659260841701"/>
      </font>
    </dxf>
    <dxf>
      <font>
        <b val="0"/>
        <i val="0"/>
        <color rgb="FFFF0000"/>
      </font>
      <border>
        <vertical/>
        <horizontal/>
      </border>
    </dxf>
    <dxf>
      <font>
        <b val="0"/>
        <i val="0"/>
        <color rgb="FF00B050"/>
      </font>
      <border>
        <vertical/>
        <horizontal/>
      </border>
    </dxf>
    <dxf>
      <font>
        <color rgb="FF009D9D"/>
      </font>
      <fill>
        <patternFill patternType="none">
          <fgColor auto="1"/>
          <bgColor auto="1"/>
        </patternFill>
      </fill>
    </dxf>
    <dxf>
      <font>
        <color rgb="FF00B050"/>
      </font>
    </dxf>
    <dxf>
      <font>
        <color rgb="FF92D050"/>
      </font>
    </dxf>
    <dxf>
      <font>
        <color theme="7" tint="0.39994506668294322"/>
      </font>
    </dxf>
    <dxf>
      <font>
        <color theme="5"/>
      </font>
    </dxf>
    <dxf>
      <font>
        <color rgb="FFFF0000"/>
      </font>
    </dxf>
  </dxfs>
  <tableStyles count="0" defaultTableStyle="TableStyleMedium2" defaultPivotStyle="PivotStyleLight16"/>
  <colors>
    <mruColors>
      <color rgb="FF00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 i="0">
                <a:latin typeface="Avenir Next Demi Bold" panose="020B0503020202020204" pitchFamily="34" charset="0"/>
              </a:rPr>
              <a:t>SuB-Abbau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'Zusätzliches 2023'!$F$3</c:f>
              <c:strCache>
                <c:ptCount val="1"/>
                <c:pt idx="0">
                  <c:v>Gelesen</c:v>
                </c:pt>
              </c:strCache>
            </c:strRef>
          </c:tx>
          <c:spPr>
            <a:solidFill>
              <a:srgbClr val="009D9D"/>
            </a:solidFill>
            <a:ln w="38100">
              <a:noFill/>
            </a:ln>
            <a:effectLst/>
          </c:spPr>
          <c:invertIfNegative val="0"/>
          <c:val>
            <c:numRef>
              <c:f>'Zusätzliches 2023'!$F$4:$F$15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7-2A46-89FF-C8A2EBDB7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11399536"/>
        <c:axId val="711401184"/>
      </c:barChart>
      <c:lineChart>
        <c:grouping val="standard"/>
        <c:varyColors val="0"/>
        <c:ser>
          <c:idx val="1"/>
          <c:order val="1"/>
          <c:tx>
            <c:strRef>
              <c:f>'Zusätzliches 2023'!$G$3</c:f>
              <c:strCache>
                <c:ptCount val="1"/>
                <c:pt idx="0">
                  <c:v>SuB-Höhe (Monatsende)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  <a:effectLst/>
            </c:spPr>
          </c:marker>
          <c:val>
            <c:numRef>
              <c:f>'Zusätzliches 2023'!$G$4:$G$15</c:f>
              <c:numCache>
                <c:formatCode>General</c:formatCode>
                <c:ptCount val="12"/>
                <c:pt idx="0">
                  <c:v>150</c:v>
                </c:pt>
                <c:pt idx="1">
                  <c:v>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47-2A46-89FF-C8A2EBDB7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399536"/>
        <c:axId val="711401184"/>
      </c:lineChart>
      <c:catAx>
        <c:axId val="711399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de-DE"/>
          </a:p>
        </c:txPr>
        <c:crossAx val="711401184"/>
        <c:auto val="1"/>
        <c:lblAlgn val="ctr"/>
        <c:lblOffset val="100"/>
        <c:noMultiLvlLbl val="0"/>
      </c:catAx>
      <c:valAx>
        <c:axId val="71140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de-DE"/>
          </a:p>
        </c:txPr>
        <c:crossAx val="711399536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Next" panose="020B05030202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3</xdr:row>
      <xdr:rowOff>152400</xdr:rowOff>
    </xdr:from>
    <xdr:to>
      <xdr:col>14</xdr:col>
      <xdr:colOff>939800</xdr:colOff>
      <xdr:row>16</xdr:row>
      <xdr:rowOff>304800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5B79580-D0A5-3106-9B6B-14FEDD502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177800</xdr:rowOff>
    </xdr:from>
    <xdr:to>
      <xdr:col>8</xdr:col>
      <xdr:colOff>3175</xdr:colOff>
      <xdr:row>23</xdr:row>
      <xdr:rowOff>165100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12DB3BB7-AB99-7809-3475-8E138CDD2B5C}"/>
            </a:ext>
          </a:extLst>
        </xdr:cNvPr>
        <xdr:cNvGrpSpPr/>
      </xdr:nvGrpSpPr>
      <xdr:grpSpPr>
        <a:xfrm>
          <a:off x="5715000" y="6845300"/>
          <a:ext cx="1425575" cy="622300"/>
          <a:chOff x="5715000" y="6845300"/>
          <a:chExt cx="1425575" cy="622300"/>
        </a:xfrm>
      </xdr:grpSpPr>
      <xdr:cxnSp macro="">
        <xdr:nvCxnSpPr>
          <xdr:cNvPr id="10" name="Gewinkelte Verbindung 9">
            <a:extLst>
              <a:ext uri="{FF2B5EF4-FFF2-40B4-BE49-F238E27FC236}">
                <a16:creationId xmlns:a16="http://schemas.microsoft.com/office/drawing/2014/main" id="{71156D13-37D3-1C79-DF6F-1321D4739B0D}"/>
              </a:ext>
            </a:extLst>
          </xdr:cNvPr>
          <xdr:cNvCxnSpPr/>
        </xdr:nvCxnSpPr>
        <xdr:spPr>
          <a:xfrm>
            <a:off x="5715000" y="6845300"/>
            <a:ext cx="1425575" cy="31115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Gewinkelte Verbindung 11">
            <a:extLst>
              <a:ext uri="{FF2B5EF4-FFF2-40B4-BE49-F238E27FC236}">
                <a16:creationId xmlns:a16="http://schemas.microsoft.com/office/drawing/2014/main" id="{13F763D8-8B73-3843-AB56-4AC95C8FC770}"/>
              </a:ext>
            </a:extLst>
          </xdr:cNvPr>
          <xdr:cNvCxnSpPr/>
        </xdr:nvCxnSpPr>
        <xdr:spPr>
          <a:xfrm flipV="1">
            <a:off x="5715944" y="7156450"/>
            <a:ext cx="1411931" cy="311150"/>
          </a:xfrm>
          <a:prstGeom prst="bentConnector3">
            <a:avLst>
              <a:gd name="adj1" fmla="val 50450"/>
            </a:avLst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Gerade Verbindung 14">
            <a:extLst>
              <a:ext uri="{FF2B5EF4-FFF2-40B4-BE49-F238E27FC236}">
                <a16:creationId xmlns:a16="http://schemas.microsoft.com/office/drawing/2014/main" id="{2AEF75C9-6D09-43A3-5B28-2FD25C937DE4}"/>
              </a:ext>
            </a:extLst>
          </xdr:cNvPr>
          <xdr:cNvCxnSpPr/>
        </xdr:nvCxnSpPr>
        <xdr:spPr>
          <a:xfrm flipH="1">
            <a:off x="5715944" y="7157156"/>
            <a:ext cx="745769" cy="1411"/>
          </a:xfrm>
          <a:prstGeom prst="line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0</xdr:colOff>
      <xdr:row>25</xdr:row>
      <xdr:rowOff>165100</xdr:rowOff>
    </xdr:from>
    <xdr:to>
      <xdr:col>8</xdr:col>
      <xdr:colOff>3175</xdr:colOff>
      <xdr:row>27</xdr:row>
      <xdr:rowOff>152400</xdr:rowOff>
    </xdr:to>
    <xdr:grpSp>
      <xdr:nvGrpSpPr>
        <xdr:cNvPr id="28" name="Gruppieren 27">
          <a:extLst>
            <a:ext uri="{FF2B5EF4-FFF2-40B4-BE49-F238E27FC236}">
              <a16:creationId xmlns:a16="http://schemas.microsoft.com/office/drawing/2014/main" id="{70FFD642-A1E2-5D40-9A30-2801ACC5E92A}"/>
            </a:ext>
          </a:extLst>
        </xdr:cNvPr>
        <xdr:cNvGrpSpPr/>
      </xdr:nvGrpSpPr>
      <xdr:grpSpPr>
        <a:xfrm>
          <a:off x="5715000" y="8102600"/>
          <a:ext cx="1425575" cy="622300"/>
          <a:chOff x="5715000" y="6845300"/>
          <a:chExt cx="1425575" cy="622300"/>
        </a:xfrm>
      </xdr:grpSpPr>
      <xdr:cxnSp macro="">
        <xdr:nvCxnSpPr>
          <xdr:cNvPr id="29" name="Gewinkelte Verbindung 28">
            <a:extLst>
              <a:ext uri="{FF2B5EF4-FFF2-40B4-BE49-F238E27FC236}">
                <a16:creationId xmlns:a16="http://schemas.microsoft.com/office/drawing/2014/main" id="{35BC6177-18C5-C0E1-9DE0-0D65B0A00BF1}"/>
              </a:ext>
            </a:extLst>
          </xdr:cNvPr>
          <xdr:cNvCxnSpPr/>
        </xdr:nvCxnSpPr>
        <xdr:spPr>
          <a:xfrm>
            <a:off x="5715000" y="6845300"/>
            <a:ext cx="1425575" cy="31115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Gewinkelte Verbindung 29">
            <a:extLst>
              <a:ext uri="{FF2B5EF4-FFF2-40B4-BE49-F238E27FC236}">
                <a16:creationId xmlns:a16="http://schemas.microsoft.com/office/drawing/2014/main" id="{D6CCA413-3685-AA58-A6A5-626128156BB2}"/>
              </a:ext>
            </a:extLst>
          </xdr:cNvPr>
          <xdr:cNvCxnSpPr/>
        </xdr:nvCxnSpPr>
        <xdr:spPr>
          <a:xfrm flipV="1">
            <a:off x="5715944" y="7156450"/>
            <a:ext cx="1411931" cy="311150"/>
          </a:xfrm>
          <a:prstGeom prst="bentConnector3">
            <a:avLst>
              <a:gd name="adj1" fmla="val 50450"/>
            </a:avLst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Gerade Verbindung 30">
            <a:extLst>
              <a:ext uri="{FF2B5EF4-FFF2-40B4-BE49-F238E27FC236}">
                <a16:creationId xmlns:a16="http://schemas.microsoft.com/office/drawing/2014/main" id="{023CDB5F-7528-BA3E-22E1-B5FD30C67118}"/>
              </a:ext>
            </a:extLst>
          </xdr:cNvPr>
          <xdr:cNvCxnSpPr/>
        </xdr:nvCxnSpPr>
        <xdr:spPr>
          <a:xfrm flipH="1">
            <a:off x="5715944" y="7157156"/>
            <a:ext cx="745769" cy="1411"/>
          </a:xfrm>
          <a:prstGeom prst="line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0</xdr:colOff>
      <xdr:row>29</xdr:row>
      <xdr:rowOff>165100</xdr:rowOff>
    </xdr:from>
    <xdr:to>
      <xdr:col>8</xdr:col>
      <xdr:colOff>3175</xdr:colOff>
      <xdr:row>31</xdr:row>
      <xdr:rowOff>152400</xdr:rowOff>
    </xdr:to>
    <xdr:grpSp>
      <xdr:nvGrpSpPr>
        <xdr:cNvPr id="32" name="Gruppieren 31">
          <a:extLst>
            <a:ext uri="{FF2B5EF4-FFF2-40B4-BE49-F238E27FC236}">
              <a16:creationId xmlns:a16="http://schemas.microsoft.com/office/drawing/2014/main" id="{A790CE7E-8064-A849-9FB8-8C530D195A53}"/>
            </a:ext>
          </a:extLst>
        </xdr:cNvPr>
        <xdr:cNvGrpSpPr/>
      </xdr:nvGrpSpPr>
      <xdr:grpSpPr>
        <a:xfrm>
          <a:off x="5715000" y="9372600"/>
          <a:ext cx="1425575" cy="622300"/>
          <a:chOff x="5715000" y="6845300"/>
          <a:chExt cx="1425575" cy="622300"/>
        </a:xfrm>
      </xdr:grpSpPr>
      <xdr:cxnSp macro="">
        <xdr:nvCxnSpPr>
          <xdr:cNvPr id="33" name="Gewinkelte Verbindung 32">
            <a:extLst>
              <a:ext uri="{FF2B5EF4-FFF2-40B4-BE49-F238E27FC236}">
                <a16:creationId xmlns:a16="http://schemas.microsoft.com/office/drawing/2014/main" id="{81D6D94C-3D99-3E8B-D40E-3B532553B086}"/>
              </a:ext>
            </a:extLst>
          </xdr:cNvPr>
          <xdr:cNvCxnSpPr/>
        </xdr:nvCxnSpPr>
        <xdr:spPr>
          <a:xfrm>
            <a:off x="5715000" y="6845300"/>
            <a:ext cx="1425575" cy="31115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Gewinkelte Verbindung 33">
            <a:extLst>
              <a:ext uri="{FF2B5EF4-FFF2-40B4-BE49-F238E27FC236}">
                <a16:creationId xmlns:a16="http://schemas.microsoft.com/office/drawing/2014/main" id="{7DE04642-E9A1-29D3-0387-FD5FE22105B1}"/>
              </a:ext>
            </a:extLst>
          </xdr:cNvPr>
          <xdr:cNvCxnSpPr/>
        </xdr:nvCxnSpPr>
        <xdr:spPr>
          <a:xfrm flipV="1">
            <a:off x="5715944" y="7156450"/>
            <a:ext cx="1411931" cy="311150"/>
          </a:xfrm>
          <a:prstGeom prst="bentConnector3">
            <a:avLst>
              <a:gd name="adj1" fmla="val 50450"/>
            </a:avLst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Gerade Verbindung 34">
            <a:extLst>
              <a:ext uri="{FF2B5EF4-FFF2-40B4-BE49-F238E27FC236}">
                <a16:creationId xmlns:a16="http://schemas.microsoft.com/office/drawing/2014/main" id="{8221089A-FA2E-BF2A-9BE4-C077B71E39EF}"/>
              </a:ext>
            </a:extLst>
          </xdr:cNvPr>
          <xdr:cNvCxnSpPr/>
        </xdr:nvCxnSpPr>
        <xdr:spPr>
          <a:xfrm flipH="1">
            <a:off x="5715944" y="7157156"/>
            <a:ext cx="745769" cy="1411"/>
          </a:xfrm>
          <a:prstGeom prst="line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0</xdr:colOff>
      <xdr:row>33</xdr:row>
      <xdr:rowOff>177800</xdr:rowOff>
    </xdr:from>
    <xdr:to>
      <xdr:col>8</xdr:col>
      <xdr:colOff>3175</xdr:colOff>
      <xdr:row>35</xdr:row>
      <xdr:rowOff>165100</xdr:rowOff>
    </xdr:to>
    <xdr:grpSp>
      <xdr:nvGrpSpPr>
        <xdr:cNvPr id="36" name="Gruppieren 35">
          <a:extLst>
            <a:ext uri="{FF2B5EF4-FFF2-40B4-BE49-F238E27FC236}">
              <a16:creationId xmlns:a16="http://schemas.microsoft.com/office/drawing/2014/main" id="{26D50A95-DA56-C745-8C9D-B57AB5DDFDF1}"/>
            </a:ext>
          </a:extLst>
        </xdr:cNvPr>
        <xdr:cNvGrpSpPr/>
      </xdr:nvGrpSpPr>
      <xdr:grpSpPr>
        <a:xfrm>
          <a:off x="5715000" y="10655300"/>
          <a:ext cx="1425575" cy="622300"/>
          <a:chOff x="5715000" y="6845300"/>
          <a:chExt cx="1425575" cy="622300"/>
        </a:xfrm>
      </xdr:grpSpPr>
      <xdr:cxnSp macro="">
        <xdr:nvCxnSpPr>
          <xdr:cNvPr id="37" name="Gewinkelte Verbindung 36">
            <a:extLst>
              <a:ext uri="{FF2B5EF4-FFF2-40B4-BE49-F238E27FC236}">
                <a16:creationId xmlns:a16="http://schemas.microsoft.com/office/drawing/2014/main" id="{11B24BDC-5F0E-182C-66FC-B2E7801BC6A1}"/>
              </a:ext>
            </a:extLst>
          </xdr:cNvPr>
          <xdr:cNvCxnSpPr/>
        </xdr:nvCxnSpPr>
        <xdr:spPr>
          <a:xfrm>
            <a:off x="5715000" y="6845300"/>
            <a:ext cx="1425575" cy="31115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Gewinkelte Verbindung 37">
            <a:extLst>
              <a:ext uri="{FF2B5EF4-FFF2-40B4-BE49-F238E27FC236}">
                <a16:creationId xmlns:a16="http://schemas.microsoft.com/office/drawing/2014/main" id="{273E5A1D-A105-7F5A-D1E5-465968AD2ECF}"/>
              </a:ext>
            </a:extLst>
          </xdr:cNvPr>
          <xdr:cNvCxnSpPr/>
        </xdr:nvCxnSpPr>
        <xdr:spPr>
          <a:xfrm flipV="1">
            <a:off x="5715944" y="7156450"/>
            <a:ext cx="1411931" cy="311150"/>
          </a:xfrm>
          <a:prstGeom prst="bentConnector3">
            <a:avLst>
              <a:gd name="adj1" fmla="val 50450"/>
            </a:avLst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Gerade Verbindung 38">
            <a:extLst>
              <a:ext uri="{FF2B5EF4-FFF2-40B4-BE49-F238E27FC236}">
                <a16:creationId xmlns:a16="http://schemas.microsoft.com/office/drawing/2014/main" id="{32831F90-76DC-9748-6028-7002CE8318D1}"/>
              </a:ext>
            </a:extLst>
          </xdr:cNvPr>
          <xdr:cNvCxnSpPr/>
        </xdr:nvCxnSpPr>
        <xdr:spPr>
          <a:xfrm flipH="1">
            <a:off x="5715944" y="7157156"/>
            <a:ext cx="745769" cy="1411"/>
          </a:xfrm>
          <a:prstGeom prst="line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22</xdr:row>
      <xdr:rowOff>158750</xdr:rowOff>
    </xdr:from>
    <xdr:to>
      <xdr:col>13</xdr:col>
      <xdr:colOff>6350</xdr:colOff>
      <xdr:row>26</xdr:row>
      <xdr:rowOff>165100</xdr:rowOff>
    </xdr:to>
    <xdr:grpSp>
      <xdr:nvGrpSpPr>
        <xdr:cNvPr id="50" name="Gruppieren 49">
          <a:extLst>
            <a:ext uri="{FF2B5EF4-FFF2-40B4-BE49-F238E27FC236}">
              <a16:creationId xmlns:a16="http://schemas.microsoft.com/office/drawing/2014/main" id="{1E898D32-3334-0A2A-1ACA-087669B9245D}"/>
            </a:ext>
          </a:extLst>
        </xdr:cNvPr>
        <xdr:cNvGrpSpPr/>
      </xdr:nvGrpSpPr>
      <xdr:grpSpPr>
        <a:xfrm>
          <a:off x="9994900" y="7143750"/>
          <a:ext cx="1428750" cy="1276350"/>
          <a:chOff x="9994900" y="7143750"/>
          <a:chExt cx="1428750" cy="1276350"/>
        </a:xfrm>
      </xdr:grpSpPr>
      <xdr:cxnSp macro="">
        <xdr:nvCxnSpPr>
          <xdr:cNvPr id="45" name="Gewinkelte Verbindung 44">
            <a:extLst>
              <a:ext uri="{FF2B5EF4-FFF2-40B4-BE49-F238E27FC236}">
                <a16:creationId xmlns:a16="http://schemas.microsoft.com/office/drawing/2014/main" id="{2EA4C382-FD54-54E0-1FAE-AE01650C5A2C}"/>
              </a:ext>
            </a:extLst>
          </xdr:cNvPr>
          <xdr:cNvCxnSpPr/>
        </xdr:nvCxnSpPr>
        <xdr:spPr>
          <a:xfrm>
            <a:off x="9994900" y="7143750"/>
            <a:ext cx="1428750" cy="64135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Gewinkelte Verbindung 47">
            <a:extLst>
              <a:ext uri="{FF2B5EF4-FFF2-40B4-BE49-F238E27FC236}">
                <a16:creationId xmlns:a16="http://schemas.microsoft.com/office/drawing/2014/main" id="{9A217550-9781-FCDE-775D-E8DDD943FFA4}"/>
              </a:ext>
            </a:extLst>
          </xdr:cNvPr>
          <xdr:cNvCxnSpPr/>
        </xdr:nvCxnSpPr>
        <xdr:spPr>
          <a:xfrm flipV="1">
            <a:off x="9994900" y="7785100"/>
            <a:ext cx="1428750" cy="63500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30</xdr:row>
      <xdr:rowOff>165100</xdr:rowOff>
    </xdr:from>
    <xdr:to>
      <xdr:col>13</xdr:col>
      <xdr:colOff>6350</xdr:colOff>
      <xdr:row>34</xdr:row>
      <xdr:rowOff>171450</xdr:rowOff>
    </xdr:to>
    <xdr:grpSp>
      <xdr:nvGrpSpPr>
        <xdr:cNvPr id="51" name="Gruppieren 50">
          <a:extLst>
            <a:ext uri="{FF2B5EF4-FFF2-40B4-BE49-F238E27FC236}">
              <a16:creationId xmlns:a16="http://schemas.microsoft.com/office/drawing/2014/main" id="{9270271E-F40E-6C46-8864-2D8C993A2B4C}"/>
            </a:ext>
          </a:extLst>
        </xdr:cNvPr>
        <xdr:cNvGrpSpPr/>
      </xdr:nvGrpSpPr>
      <xdr:grpSpPr>
        <a:xfrm>
          <a:off x="9994900" y="9690100"/>
          <a:ext cx="1428750" cy="1276350"/>
          <a:chOff x="9994900" y="7143750"/>
          <a:chExt cx="1428750" cy="1276350"/>
        </a:xfrm>
      </xdr:grpSpPr>
      <xdr:cxnSp macro="">
        <xdr:nvCxnSpPr>
          <xdr:cNvPr id="52" name="Gewinkelte Verbindung 51">
            <a:extLst>
              <a:ext uri="{FF2B5EF4-FFF2-40B4-BE49-F238E27FC236}">
                <a16:creationId xmlns:a16="http://schemas.microsoft.com/office/drawing/2014/main" id="{9E506E53-E703-17E4-5F99-C40202E9D143}"/>
              </a:ext>
            </a:extLst>
          </xdr:cNvPr>
          <xdr:cNvCxnSpPr/>
        </xdr:nvCxnSpPr>
        <xdr:spPr>
          <a:xfrm>
            <a:off x="9994900" y="7143750"/>
            <a:ext cx="1428750" cy="64135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Gewinkelte Verbindung 52">
            <a:extLst>
              <a:ext uri="{FF2B5EF4-FFF2-40B4-BE49-F238E27FC236}">
                <a16:creationId xmlns:a16="http://schemas.microsoft.com/office/drawing/2014/main" id="{872F2AB4-F214-2F4A-B0CF-2DC066B6822D}"/>
              </a:ext>
            </a:extLst>
          </xdr:cNvPr>
          <xdr:cNvCxnSpPr/>
        </xdr:nvCxnSpPr>
        <xdr:spPr>
          <a:xfrm flipV="1">
            <a:off x="9994900" y="7785100"/>
            <a:ext cx="1428750" cy="63500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6350</xdr:colOff>
      <xdr:row>24</xdr:row>
      <xdr:rowOff>158750</xdr:rowOff>
    </xdr:from>
    <xdr:to>
      <xdr:col>18</xdr:col>
      <xdr:colOff>0</xdr:colOff>
      <xdr:row>32</xdr:row>
      <xdr:rowOff>171450</xdr:rowOff>
    </xdr:to>
    <xdr:grpSp>
      <xdr:nvGrpSpPr>
        <xdr:cNvPr id="59" name="Gruppieren 58">
          <a:extLst>
            <a:ext uri="{FF2B5EF4-FFF2-40B4-BE49-F238E27FC236}">
              <a16:creationId xmlns:a16="http://schemas.microsoft.com/office/drawing/2014/main" id="{E87039BA-629A-290A-24B2-E6110A6B9228}"/>
            </a:ext>
          </a:extLst>
        </xdr:cNvPr>
        <xdr:cNvGrpSpPr/>
      </xdr:nvGrpSpPr>
      <xdr:grpSpPr>
        <a:xfrm>
          <a:off x="14281150" y="7778750"/>
          <a:ext cx="1416050" cy="2552700"/>
          <a:chOff x="14281150" y="7778750"/>
          <a:chExt cx="1416050" cy="2552700"/>
        </a:xfrm>
      </xdr:grpSpPr>
      <xdr:cxnSp macro="">
        <xdr:nvCxnSpPr>
          <xdr:cNvPr id="55" name="Gewinkelte Verbindung 54">
            <a:extLst>
              <a:ext uri="{FF2B5EF4-FFF2-40B4-BE49-F238E27FC236}">
                <a16:creationId xmlns:a16="http://schemas.microsoft.com/office/drawing/2014/main" id="{9A772A55-84A5-FDA3-FAA1-0556CAF60FEF}"/>
              </a:ext>
            </a:extLst>
          </xdr:cNvPr>
          <xdr:cNvCxnSpPr/>
        </xdr:nvCxnSpPr>
        <xdr:spPr>
          <a:xfrm>
            <a:off x="14281150" y="7778750"/>
            <a:ext cx="1416050" cy="127635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Gewinkelte Verbindung 55">
            <a:extLst>
              <a:ext uri="{FF2B5EF4-FFF2-40B4-BE49-F238E27FC236}">
                <a16:creationId xmlns:a16="http://schemas.microsoft.com/office/drawing/2014/main" id="{FB4B236F-6099-9209-1E71-C73F4A77C5BB}"/>
              </a:ext>
            </a:extLst>
          </xdr:cNvPr>
          <xdr:cNvCxnSpPr/>
        </xdr:nvCxnSpPr>
        <xdr:spPr>
          <a:xfrm flipV="1">
            <a:off x="14281150" y="9055100"/>
            <a:ext cx="1416050" cy="1276350"/>
          </a:xfrm>
          <a:prstGeom prst="bentConnector3">
            <a:avLst/>
          </a:prstGeom>
          <a:ln w="12700">
            <a:solidFill>
              <a:srgbClr val="009D9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4EC0-254A-A746-BE20-C9263DFA8929}">
  <sheetPr>
    <pageSetUpPr fitToPage="1"/>
  </sheetPr>
  <dimension ref="B2:N103"/>
  <sheetViews>
    <sheetView showGridLines="0" workbookViewId="0">
      <selection activeCell="G4" sqref="G4:G6"/>
    </sheetView>
  </sheetViews>
  <sheetFormatPr baseColWidth="10" defaultRowHeight="25" customHeight="1"/>
  <cols>
    <col min="1" max="1" width="5.83203125" style="1" customWidth="1"/>
    <col min="2" max="2" width="35.83203125" style="1" customWidth="1"/>
    <col min="3" max="3" width="40.83203125" style="1" customWidth="1"/>
    <col min="4" max="4" width="35.83203125" style="1" customWidth="1"/>
    <col min="5" max="5" width="25.83203125" style="1" customWidth="1"/>
    <col min="6" max="6" width="20.83203125" style="1" customWidth="1"/>
    <col min="7" max="12" width="15.83203125" style="1" customWidth="1"/>
    <col min="13" max="13" width="18.33203125" style="1" customWidth="1"/>
    <col min="14" max="14" width="10.83203125" style="1" customWidth="1"/>
    <col min="15" max="15" width="10.83203125" style="1"/>
    <col min="16" max="17" width="10.83203125" style="1" customWidth="1"/>
    <col min="18" max="16384" width="10.83203125" style="1"/>
  </cols>
  <sheetData>
    <row r="2" spans="2:14" ht="25" customHeight="1">
      <c r="B2" s="33" t="s">
        <v>0</v>
      </c>
      <c r="C2" s="31" t="s">
        <v>1</v>
      </c>
      <c r="D2" s="35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7" t="s">
        <v>23</v>
      </c>
      <c r="K2" s="29" t="s">
        <v>8</v>
      </c>
      <c r="L2" s="29"/>
      <c r="M2" s="31" t="s">
        <v>38</v>
      </c>
      <c r="N2" s="25" t="s">
        <v>11</v>
      </c>
    </row>
    <row r="3" spans="2:14" ht="25" customHeight="1">
      <c r="B3" s="34"/>
      <c r="C3" s="32"/>
      <c r="D3" s="36"/>
      <c r="E3" s="30"/>
      <c r="F3" s="30"/>
      <c r="G3" s="30"/>
      <c r="H3" s="30"/>
      <c r="I3" s="30"/>
      <c r="J3" s="28"/>
      <c r="K3" s="23" t="s">
        <v>9</v>
      </c>
      <c r="L3" s="24" t="s">
        <v>10</v>
      </c>
      <c r="M3" s="32"/>
      <c r="N3" s="26"/>
    </row>
    <row r="4" spans="2:14" ht="25" customHeight="1">
      <c r="B4" s="9" t="s">
        <v>25</v>
      </c>
      <c r="C4" s="10" t="s">
        <v>36</v>
      </c>
      <c r="D4" s="17" t="s">
        <v>33</v>
      </c>
      <c r="E4" s="8" t="s">
        <v>26</v>
      </c>
      <c r="F4" s="8" t="s">
        <v>32</v>
      </c>
      <c r="G4" s="8">
        <v>400</v>
      </c>
      <c r="H4" s="8" t="s">
        <v>13</v>
      </c>
      <c r="I4" s="8">
        <v>2023</v>
      </c>
      <c r="J4" s="8" t="s">
        <v>28</v>
      </c>
      <c r="K4" s="20">
        <v>44927</v>
      </c>
      <c r="L4" s="20">
        <v>44927</v>
      </c>
      <c r="M4" s="14" t="s">
        <v>16</v>
      </c>
      <c r="N4" s="13" t="s">
        <v>29</v>
      </c>
    </row>
    <row r="5" spans="2:14" ht="25" customHeight="1">
      <c r="B5" s="2" t="s">
        <v>30</v>
      </c>
      <c r="C5" s="4" t="s">
        <v>31</v>
      </c>
      <c r="D5" s="18" t="s">
        <v>22</v>
      </c>
      <c r="E5" s="3" t="s">
        <v>34</v>
      </c>
      <c r="F5" s="3" t="s">
        <v>27</v>
      </c>
      <c r="G5" s="3">
        <v>350</v>
      </c>
      <c r="H5" s="3" t="s">
        <v>14</v>
      </c>
      <c r="I5" s="3">
        <v>2023</v>
      </c>
      <c r="J5" s="3" t="s">
        <v>29</v>
      </c>
      <c r="K5" s="21">
        <v>44927</v>
      </c>
      <c r="L5" s="21">
        <v>44927</v>
      </c>
      <c r="M5" s="15" t="s">
        <v>19</v>
      </c>
      <c r="N5" s="11" t="s">
        <v>28</v>
      </c>
    </row>
    <row r="6" spans="2:14" ht="25" customHeight="1">
      <c r="B6" s="2" t="s">
        <v>25</v>
      </c>
      <c r="C6" s="4" t="s">
        <v>37</v>
      </c>
      <c r="D6" s="18" t="s">
        <v>35</v>
      </c>
      <c r="E6" s="3" t="s">
        <v>26</v>
      </c>
      <c r="F6" s="3" t="s">
        <v>32</v>
      </c>
      <c r="G6" s="3">
        <v>400</v>
      </c>
      <c r="H6" s="3" t="s">
        <v>13</v>
      </c>
      <c r="I6" s="3">
        <v>2023</v>
      </c>
      <c r="J6" s="3" t="s">
        <v>28</v>
      </c>
      <c r="K6" s="21">
        <v>44928</v>
      </c>
      <c r="L6" s="21">
        <v>44928</v>
      </c>
      <c r="M6" s="15" t="s">
        <v>18</v>
      </c>
      <c r="N6" s="11" t="s">
        <v>29</v>
      </c>
    </row>
    <row r="7" spans="2:14" ht="25" customHeight="1">
      <c r="B7" s="2"/>
      <c r="C7" s="4"/>
      <c r="D7" s="18"/>
      <c r="E7" s="3"/>
      <c r="F7" s="3"/>
      <c r="G7" s="3"/>
      <c r="H7" s="3"/>
      <c r="I7" s="3"/>
      <c r="J7" s="3"/>
      <c r="K7" s="3"/>
      <c r="L7" s="21"/>
      <c r="M7" s="15"/>
      <c r="N7" s="11"/>
    </row>
    <row r="8" spans="2:14" ht="25" customHeight="1">
      <c r="B8" s="2"/>
      <c r="C8" s="4"/>
      <c r="D8" s="18"/>
      <c r="E8" s="3"/>
      <c r="F8" s="3"/>
      <c r="G8" s="3"/>
      <c r="H8" s="3"/>
      <c r="I8" s="3"/>
      <c r="J8" s="3"/>
      <c r="K8" s="3"/>
      <c r="L8" s="21"/>
      <c r="M8" s="15"/>
      <c r="N8" s="11"/>
    </row>
    <row r="9" spans="2:14" ht="25" customHeight="1">
      <c r="B9" s="2"/>
      <c r="C9" s="4"/>
      <c r="D9" s="18"/>
      <c r="E9" s="3"/>
      <c r="F9" s="3"/>
      <c r="G9" s="3"/>
      <c r="H9" s="3"/>
      <c r="I9" s="3"/>
      <c r="J9" s="3"/>
      <c r="K9" s="3"/>
      <c r="L9" s="21"/>
      <c r="M9" s="15"/>
      <c r="N9" s="11"/>
    </row>
    <row r="10" spans="2:14" ht="25" customHeight="1">
      <c r="B10" s="2"/>
      <c r="C10" s="4"/>
      <c r="D10" s="18"/>
      <c r="E10" s="3"/>
      <c r="F10" s="3"/>
      <c r="G10" s="3"/>
      <c r="H10" s="3"/>
      <c r="I10" s="3"/>
      <c r="J10" s="3"/>
      <c r="K10" s="3"/>
      <c r="L10" s="21"/>
      <c r="M10" s="15"/>
      <c r="N10" s="11"/>
    </row>
    <row r="11" spans="2:14" ht="25" customHeight="1">
      <c r="B11" s="2"/>
      <c r="C11" s="4"/>
      <c r="D11" s="18"/>
      <c r="E11" s="3"/>
      <c r="F11" s="3"/>
      <c r="G11" s="3"/>
      <c r="H11" s="3"/>
      <c r="I11" s="3"/>
      <c r="J11" s="3"/>
      <c r="K11" s="3"/>
      <c r="L11" s="21"/>
      <c r="M11" s="15"/>
      <c r="N11" s="11"/>
    </row>
    <row r="12" spans="2:14" ht="25" customHeight="1">
      <c r="B12" s="2"/>
      <c r="C12" s="4"/>
      <c r="D12" s="18"/>
      <c r="E12" s="3"/>
      <c r="F12" s="3"/>
      <c r="G12" s="3"/>
      <c r="H12" s="3"/>
      <c r="I12" s="3"/>
      <c r="J12" s="3"/>
      <c r="K12" s="3"/>
      <c r="L12" s="21"/>
      <c r="M12" s="15"/>
      <c r="N12" s="11"/>
    </row>
    <row r="13" spans="2:14" ht="25" customHeight="1">
      <c r="B13" s="2"/>
      <c r="C13" s="4"/>
      <c r="D13" s="18"/>
      <c r="E13" s="3"/>
      <c r="F13" s="3"/>
      <c r="G13" s="3"/>
      <c r="H13" s="3"/>
      <c r="I13" s="3"/>
      <c r="J13" s="3"/>
      <c r="K13" s="3"/>
      <c r="L13" s="21"/>
      <c r="M13" s="15"/>
      <c r="N13" s="11"/>
    </row>
    <row r="14" spans="2:14" ht="25" customHeight="1">
      <c r="B14" s="2"/>
      <c r="C14" s="4"/>
      <c r="D14" s="18"/>
      <c r="E14" s="3"/>
      <c r="F14" s="3"/>
      <c r="G14" s="3"/>
      <c r="H14" s="3"/>
      <c r="I14" s="3"/>
      <c r="J14" s="3"/>
      <c r="K14" s="3"/>
      <c r="L14" s="21"/>
      <c r="M14" s="15"/>
      <c r="N14" s="11"/>
    </row>
    <row r="15" spans="2:14" ht="25" customHeight="1">
      <c r="B15" s="2"/>
      <c r="C15" s="4"/>
      <c r="D15" s="18"/>
      <c r="E15" s="3"/>
      <c r="F15" s="3"/>
      <c r="G15" s="3"/>
      <c r="H15" s="3"/>
      <c r="I15" s="3"/>
      <c r="J15" s="3"/>
      <c r="K15" s="3"/>
      <c r="L15" s="21"/>
      <c r="M15" s="15"/>
      <c r="N15" s="11"/>
    </row>
    <row r="16" spans="2:14" ht="25" customHeight="1">
      <c r="B16" s="2"/>
      <c r="C16" s="4"/>
      <c r="D16" s="18"/>
      <c r="E16" s="3"/>
      <c r="F16" s="3"/>
      <c r="G16" s="3"/>
      <c r="H16" s="3"/>
      <c r="I16" s="3"/>
      <c r="J16" s="3"/>
      <c r="K16" s="3"/>
      <c r="L16" s="21"/>
      <c r="M16" s="15"/>
      <c r="N16" s="11"/>
    </row>
    <row r="17" spans="2:14" ht="25" customHeight="1">
      <c r="B17" s="2"/>
      <c r="C17" s="4"/>
      <c r="D17" s="18"/>
      <c r="E17" s="3"/>
      <c r="F17" s="3"/>
      <c r="G17" s="3"/>
      <c r="H17" s="3"/>
      <c r="I17" s="3"/>
      <c r="J17" s="3"/>
      <c r="K17" s="3"/>
      <c r="L17" s="21"/>
      <c r="M17" s="15"/>
      <c r="N17" s="11"/>
    </row>
    <row r="18" spans="2:14" ht="25" customHeight="1">
      <c r="B18" s="2"/>
      <c r="C18" s="4"/>
      <c r="D18" s="18"/>
      <c r="E18" s="3"/>
      <c r="F18" s="3"/>
      <c r="G18" s="3"/>
      <c r="H18" s="3"/>
      <c r="I18" s="3"/>
      <c r="J18" s="3"/>
      <c r="K18" s="3"/>
      <c r="L18" s="21"/>
      <c r="M18" s="15"/>
      <c r="N18" s="11"/>
    </row>
    <row r="19" spans="2:14" ht="25" customHeight="1">
      <c r="B19" s="2"/>
      <c r="C19" s="4"/>
      <c r="D19" s="18"/>
      <c r="E19" s="3"/>
      <c r="F19" s="3"/>
      <c r="G19" s="3"/>
      <c r="H19" s="3"/>
      <c r="I19" s="3"/>
      <c r="J19" s="3"/>
      <c r="K19" s="3"/>
      <c r="L19" s="21"/>
      <c r="M19" s="15"/>
      <c r="N19" s="11"/>
    </row>
    <row r="20" spans="2:14" ht="25" customHeight="1">
      <c r="B20" s="2"/>
      <c r="C20" s="4"/>
      <c r="D20" s="18"/>
      <c r="E20" s="3"/>
      <c r="F20" s="3"/>
      <c r="G20" s="3"/>
      <c r="H20" s="3"/>
      <c r="I20" s="3"/>
      <c r="J20" s="3"/>
      <c r="K20" s="3"/>
      <c r="L20" s="21"/>
      <c r="M20" s="15"/>
      <c r="N20" s="11"/>
    </row>
    <row r="21" spans="2:14" ht="25" customHeight="1">
      <c r="B21" s="2"/>
      <c r="C21" s="4"/>
      <c r="D21" s="18"/>
      <c r="E21" s="3"/>
      <c r="F21" s="3"/>
      <c r="G21" s="3"/>
      <c r="H21" s="3"/>
      <c r="I21" s="3"/>
      <c r="J21" s="3"/>
      <c r="K21" s="3"/>
      <c r="L21" s="21"/>
      <c r="M21" s="15"/>
      <c r="N21" s="11"/>
    </row>
    <row r="22" spans="2:14" ht="25" customHeight="1">
      <c r="B22" s="2"/>
      <c r="C22" s="4"/>
      <c r="D22" s="18"/>
      <c r="E22" s="3"/>
      <c r="F22" s="3"/>
      <c r="G22" s="3"/>
      <c r="H22" s="3"/>
      <c r="I22" s="3"/>
      <c r="J22" s="3"/>
      <c r="K22" s="3"/>
      <c r="L22" s="21"/>
      <c r="M22" s="15"/>
      <c r="N22" s="11"/>
    </row>
    <row r="23" spans="2:14" ht="25" customHeight="1">
      <c r="B23" s="2"/>
      <c r="C23" s="4"/>
      <c r="D23" s="18"/>
      <c r="E23" s="3"/>
      <c r="F23" s="3"/>
      <c r="G23" s="3"/>
      <c r="H23" s="3"/>
      <c r="I23" s="3"/>
      <c r="J23" s="3"/>
      <c r="K23" s="3"/>
      <c r="L23" s="21"/>
      <c r="M23" s="15"/>
      <c r="N23" s="11"/>
    </row>
    <row r="24" spans="2:14" ht="25" customHeight="1">
      <c r="B24" s="2"/>
      <c r="C24" s="4"/>
      <c r="D24" s="18"/>
      <c r="E24" s="3"/>
      <c r="F24" s="3"/>
      <c r="G24" s="3"/>
      <c r="H24" s="3"/>
      <c r="I24" s="3"/>
      <c r="J24" s="3"/>
      <c r="K24" s="3"/>
      <c r="L24" s="21"/>
      <c r="M24" s="15"/>
      <c r="N24" s="11"/>
    </row>
    <row r="25" spans="2:14" ht="25" customHeight="1">
      <c r="B25" s="2"/>
      <c r="C25" s="4"/>
      <c r="D25" s="18"/>
      <c r="E25" s="3"/>
      <c r="F25" s="3"/>
      <c r="G25" s="3"/>
      <c r="H25" s="3"/>
      <c r="I25" s="3"/>
      <c r="J25" s="3"/>
      <c r="K25" s="3"/>
      <c r="L25" s="21"/>
      <c r="M25" s="15"/>
      <c r="N25" s="11"/>
    </row>
    <row r="26" spans="2:14" ht="25" customHeight="1">
      <c r="B26" s="2"/>
      <c r="C26" s="4"/>
      <c r="D26" s="18"/>
      <c r="E26" s="3"/>
      <c r="F26" s="3"/>
      <c r="G26" s="3"/>
      <c r="H26" s="3"/>
      <c r="I26" s="3"/>
      <c r="J26" s="3"/>
      <c r="K26" s="3"/>
      <c r="L26" s="21"/>
      <c r="M26" s="15"/>
      <c r="N26" s="11"/>
    </row>
    <row r="27" spans="2:14" ht="25" customHeight="1">
      <c r="B27" s="2"/>
      <c r="C27" s="4"/>
      <c r="D27" s="18"/>
      <c r="E27" s="3"/>
      <c r="F27" s="3"/>
      <c r="G27" s="3"/>
      <c r="H27" s="3"/>
      <c r="I27" s="3"/>
      <c r="J27" s="3"/>
      <c r="K27" s="3"/>
      <c r="L27" s="21"/>
      <c r="M27" s="15"/>
      <c r="N27" s="11"/>
    </row>
    <row r="28" spans="2:14" ht="25" customHeight="1">
      <c r="B28" s="2"/>
      <c r="C28" s="4"/>
      <c r="D28" s="18"/>
      <c r="E28" s="3"/>
      <c r="F28" s="3"/>
      <c r="G28" s="3"/>
      <c r="H28" s="3"/>
      <c r="I28" s="3"/>
      <c r="J28" s="3"/>
      <c r="K28" s="3"/>
      <c r="L28" s="21"/>
      <c r="M28" s="15"/>
      <c r="N28" s="11"/>
    </row>
    <row r="29" spans="2:14" ht="25" customHeight="1">
      <c r="B29" s="2"/>
      <c r="C29" s="4"/>
      <c r="D29" s="18"/>
      <c r="E29" s="3"/>
      <c r="F29" s="3"/>
      <c r="G29" s="3"/>
      <c r="H29" s="3"/>
      <c r="I29" s="3"/>
      <c r="J29" s="3"/>
      <c r="K29" s="3"/>
      <c r="L29" s="21"/>
      <c r="M29" s="15"/>
      <c r="N29" s="11"/>
    </row>
    <row r="30" spans="2:14" ht="25" customHeight="1">
      <c r="B30" s="2"/>
      <c r="C30" s="4"/>
      <c r="D30" s="18"/>
      <c r="E30" s="3"/>
      <c r="F30" s="3"/>
      <c r="G30" s="3"/>
      <c r="H30" s="3"/>
      <c r="I30" s="3"/>
      <c r="J30" s="3"/>
      <c r="K30" s="3"/>
      <c r="L30" s="21"/>
      <c r="M30" s="15"/>
      <c r="N30" s="11"/>
    </row>
    <row r="31" spans="2:14" ht="25" customHeight="1">
      <c r="B31" s="2"/>
      <c r="C31" s="4"/>
      <c r="D31" s="18"/>
      <c r="E31" s="3"/>
      <c r="F31" s="3"/>
      <c r="G31" s="3"/>
      <c r="H31" s="3"/>
      <c r="I31" s="3"/>
      <c r="J31" s="3"/>
      <c r="K31" s="3"/>
      <c r="L31" s="21"/>
      <c r="M31" s="15"/>
      <c r="N31" s="11"/>
    </row>
    <row r="32" spans="2:14" ht="25" customHeight="1">
      <c r="B32" s="2"/>
      <c r="C32" s="4"/>
      <c r="D32" s="18"/>
      <c r="E32" s="3"/>
      <c r="F32" s="3"/>
      <c r="G32" s="3"/>
      <c r="H32" s="3"/>
      <c r="I32" s="3"/>
      <c r="J32" s="3"/>
      <c r="K32" s="3"/>
      <c r="L32" s="21"/>
      <c r="M32" s="15"/>
      <c r="N32" s="11"/>
    </row>
    <row r="33" spans="2:14" ht="25" customHeight="1">
      <c r="B33" s="2"/>
      <c r="C33" s="4"/>
      <c r="D33" s="18"/>
      <c r="E33" s="3"/>
      <c r="F33" s="3"/>
      <c r="G33" s="3"/>
      <c r="H33" s="3"/>
      <c r="I33" s="3"/>
      <c r="J33" s="3"/>
      <c r="K33" s="3"/>
      <c r="L33" s="21"/>
      <c r="M33" s="15"/>
      <c r="N33" s="11"/>
    </row>
    <row r="34" spans="2:14" ht="25" customHeight="1">
      <c r="B34" s="2"/>
      <c r="C34" s="4"/>
      <c r="D34" s="18"/>
      <c r="E34" s="3"/>
      <c r="F34" s="3"/>
      <c r="G34" s="3"/>
      <c r="H34" s="3"/>
      <c r="I34" s="3"/>
      <c r="J34" s="3"/>
      <c r="K34" s="3"/>
      <c r="L34" s="21"/>
      <c r="M34" s="15"/>
      <c r="N34" s="11"/>
    </row>
    <row r="35" spans="2:14" ht="25" customHeight="1">
      <c r="B35" s="2"/>
      <c r="C35" s="4"/>
      <c r="D35" s="18"/>
      <c r="E35" s="3"/>
      <c r="F35" s="3"/>
      <c r="G35" s="3"/>
      <c r="H35" s="3"/>
      <c r="I35" s="3"/>
      <c r="J35" s="3"/>
      <c r="K35" s="3"/>
      <c r="L35" s="21"/>
      <c r="M35" s="15"/>
      <c r="N35" s="11"/>
    </row>
    <row r="36" spans="2:14" ht="25" customHeight="1">
      <c r="B36" s="2"/>
      <c r="C36" s="4"/>
      <c r="D36" s="18"/>
      <c r="E36" s="3"/>
      <c r="F36" s="3"/>
      <c r="G36" s="3"/>
      <c r="H36" s="3"/>
      <c r="I36" s="3"/>
      <c r="J36" s="3"/>
      <c r="K36" s="3"/>
      <c r="L36" s="21"/>
      <c r="M36" s="15"/>
      <c r="N36" s="11"/>
    </row>
    <row r="37" spans="2:14" ht="25" customHeight="1">
      <c r="B37" s="2"/>
      <c r="C37" s="4"/>
      <c r="D37" s="18"/>
      <c r="E37" s="3"/>
      <c r="F37" s="3"/>
      <c r="G37" s="3"/>
      <c r="H37" s="3"/>
      <c r="I37" s="3"/>
      <c r="J37" s="3"/>
      <c r="K37" s="3"/>
      <c r="L37" s="21"/>
      <c r="M37" s="15"/>
      <c r="N37" s="11"/>
    </row>
    <row r="38" spans="2:14" ht="25" customHeight="1">
      <c r="B38" s="2"/>
      <c r="C38" s="4"/>
      <c r="D38" s="18"/>
      <c r="E38" s="3"/>
      <c r="F38" s="3"/>
      <c r="G38" s="3"/>
      <c r="H38" s="3"/>
      <c r="I38" s="3"/>
      <c r="J38" s="3"/>
      <c r="K38" s="3"/>
      <c r="L38" s="21"/>
      <c r="M38" s="15"/>
      <c r="N38" s="11"/>
    </row>
    <row r="39" spans="2:14" ht="25" customHeight="1">
      <c r="B39" s="2"/>
      <c r="C39" s="4"/>
      <c r="D39" s="18"/>
      <c r="E39" s="3"/>
      <c r="F39" s="3"/>
      <c r="G39" s="3"/>
      <c r="H39" s="3"/>
      <c r="I39" s="3"/>
      <c r="J39" s="3"/>
      <c r="K39" s="3"/>
      <c r="L39" s="21"/>
      <c r="M39" s="15"/>
      <c r="N39" s="11"/>
    </row>
    <row r="40" spans="2:14" ht="25" customHeight="1">
      <c r="B40" s="2"/>
      <c r="C40" s="4"/>
      <c r="D40" s="18"/>
      <c r="E40" s="3"/>
      <c r="F40" s="3"/>
      <c r="G40" s="3"/>
      <c r="H40" s="3"/>
      <c r="I40" s="3"/>
      <c r="J40" s="3"/>
      <c r="K40" s="3"/>
      <c r="L40" s="21"/>
      <c r="M40" s="15"/>
      <c r="N40" s="11"/>
    </row>
    <row r="41" spans="2:14" ht="25" customHeight="1">
      <c r="B41" s="2"/>
      <c r="C41" s="4"/>
      <c r="D41" s="18"/>
      <c r="E41" s="3"/>
      <c r="F41" s="3"/>
      <c r="G41" s="3"/>
      <c r="H41" s="3"/>
      <c r="I41" s="3"/>
      <c r="J41" s="3"/>
      <c r="K41" s="3"/>
      <c r="L41" s="21"/>
      <c r="M41" s="15"/>
      <c r="N41" s="11"/>
    </row>
    <row r="42" spans="2:14" ht="25" customHeight="1">
      <c r="B42" s="2"/>
      <c r="C42" s="4"/>
      <c r="D42" s="18"/>
      <c r="E42" s="3"/>
      <c r="F42" s="3"/>
      <c r="G42" s="3"/>
      <c r="H42" s="3"/>
      <c r="I42" s="3"/>
      <c r="J42" s="3"/>
      <c r="K42" s="3"/>
      <c r="L42" s="21"/>
      <c r="M42" s="15"/>
      <c r="N42" s="11"/>
    </row>
    <row r="43" spans="2:14" ht="25" customHeight="1">
      <c r="B43" s="2"/>
      <c r="C43" s="4"/>
      <c r="D43" s="18"/>
      <c r="E43" s="3"/>
      <c r="F43" s="3"/>
      <c r="G43" s="3"/>
      <c r="H43" s="3"/>
      <c r="I43" s="3"/>
      <c r="J43" s="3"/>
      <c r="K43" s="3"/>
      <c r="L43" s="21"/>
      <c r="M43" s="15"/>
      <c r="N43" s="11"/>
    </row>
    <row r="44" spans="2:14" ht="25" customHeight="1">
      <c r="B44" s="2"/>
      <c r="C44" s="4"/>
      <c r="D44" s="18"/>
      <c r="E44" s="3"/>
      <c r="F44" s="3"/>
      <c r="G44" s="3"/>
      <c r="H44" s="3"/>
      <c r="I44" s="3"/>
      <c r="J44" s="3"/>
      <c r="K44" s="3"/>
      <c r="L44" s="21"/>
      <c r="M44" s="15"/>
      <c r="N44" s="11"/>
    </row>
    <row r="45" spans="2:14" ht="25" customHeight="1">
      <c r="B45" s="2"/>
      <c r="C45" s="4"/>
      <c r="D45" s="18"/>
      <c r="E45" s="3"/>
      <c r="F45" s="3"/>
      <c r="G45" s="3"/>
      <c r="H45" s="3"/>
      <c r="I45" s="3"/>
      <c r="J45" s="3"/>
      <c r="K45" s="3"/>
      <c r="L45" s="21"/>
      <c r="M45" s="15"/>
      <c r="N45" s="11"/>
    </row>
    <row r="46" spans="2:14" ht="25" customHeight="1">
      <c r="B46" s="2"/>
      <c r="C46" s="4"/>
      <c r="D46" s="18"/>
      <c r="E46" s="3"/>
      <c r="F46" s="3"/>
      <c r="G46" s="3"/>
      <c r="H46" s="3"/>
      <c r="I46" s="3"/>
      <c r="J46" s="3"/>
      <c r="K46" s="3"/>
      <c r="L46" s="21"/>
      <c r="M46" s="15"/>
      <c r="N46" s="11"/>
    </row>
    <row r="47" spans="2:14" ht="25" customHeight="1">
      <c r="B47" s="2"/>
      <c r="C47" s="4"/>
      <c r="D47" s="18"/>
      <c r="E47" s="3"/>
      <c r="F47" s="3"/>
      <c r="G47" s="3"/>
      <c r="H47" s="3"/>
      <c r="I47" s="3"/>
      <c r="J47" s="3"/>
      <c r="K47" s="3"/>
      <c r="L47" s="21"/>
      <c r="M47" s="15"/>
      <c r="N47" s="11"/>
    </row>
    <row r="48" spans="2:14" ht="25" customHeight="1">
      <c r="B48" s="2"/>
      <c r="C48" s="4"/>
      <c r="D48" s="18"/>
      <c r="E48" s="3"/>
      <c r="F48" s="3"/>
      <c r="G48" s="3"/>
      <c r="H48" s="3"/>
      <c r="I48" s="3"/>
      <c r="J48" s="3"/>
      <c r="K48" s="3"/>
      <c r="L48" s="21"/>
      <c r="M48" s="15"/>
      <c r="N48" s="11"/>
    </row>
    <row r="49" spans="2:14" ht="25" customHeight="1">
      <c r="B49" s="2"/>
      <c r="C49" s="4"/>
      <c r="D49" s="18"/>
      <c r="E49" s="3"/>
      <c r="F49" s="3"/>
      <c r="G49" s="3"/>
      <c r="H49" s="3"/>
      <c r="I49" s="3"/>
      <c r="J49" s="3"/>
      <c r="K49" s="3"/>
      <c r="L49" s="21"/>
      <c r="M49" s="15"/>
      <c r="N49" s="11"/>
    </row>
    <row r="50" spans="2:14" ht="25" customHeight="1">
      <c r="B50" s="2"/>
      <c r="C50" s="4"/>
      <c r="D50" s="18"/>
      <c r="E50" s="3"/>
      <c r="F50" s="3"/>
      <c r="G50" s="3"/>
      <c r="H50" s="3"/>
      <c r="I50" s="3"/>
      <c r="J50" s="3"/>
      <c r="K50" s="3"/>
      <c r="L50" s="21"/>
      <c r="M50" s="15"/>
      <c r="N50" s="11"/>
    </row>
    <row r="51" spans="2:14" ht="25" customHeight="1">
      <c r="B51" s="2"/>
      <c r="C51" s="4"/>
      <c r="D51" s="18"/>
      <c r="E51" s="3"/>
      <c r="F51" s="3"/>
      <c r="G51" s="3"/>
      <c r="H51" s="3"/>
      <c r="I51" s="3"/>
      <c r="J51" s="3"/>
      <c r="K51" s="3"/>
      <c r="L51" s="21"/>
      <c r="M51" s="15"/>
      <c r="N51" s="11"/>
    </row>
    <row r="52" spans="2:14" ht="25" customHeight="1">
      <c r="B52" s="2"/>
      <c r="C52" s="4"/>
      <c r="D52" s="18"/>
      <c r="E52" s="3"/>
      <c r="F52" s="3"/>
      <c r="G52" s="3"/>
      <c r="H52" s="3"/>
      <c r="I52" s="3"/>
      <c r="J52" s="3"/>
      <c r="K52" s="3"/>
      <c r="L52" s="21"/>
      <c r="M52" s="15"/>
      <c r="N52" s="11"/>
    </row>
    <row r="53" spans="2:14" ht="25" customHeight="1">
      <c r="B53" s="2"/>
      <c r="C53" s="4"/>
      <c r="D53" s="18"/>
      <c r="E53" s="3"/>
      <c r="F53" s="3"/>
      <c r="G53" s="3"/>
      <c r="H53" s="3"/>
      <c r="I53" s="3"/>
      <c r="J53" s="3"/>
      <c r="K53" s="3"/>
      <c r="L53" s="21"/>
      <c r="M53" s="15"/>
      <c r="N53" s="11"/>
    </row>
    <row r="54" spans="2:14" ht="25" customHeight="1">
      <c r="B54" s="2"/>
      <c r="C54" s="4"/>
      <c r="D54" s="18"/>
      <c r="E54" s="3"/>
      <c r="F54" s="3"/>
      <c r="G54" s="3"/>
      <c r="H54" s="3"/>
      <c r="I54" s="3"/>
      <c r="J54" s="3"/>
      <c r="K54" s="3"/>
      <c r="L54" s="21"/>
      <c r="M54" s="15"/>
      <c r="N54" s="11"/>
    </row>
    <row r="55" spans="2:14" ht="25" customHeight="1">
      <c r="B55" s="2"/>
      <c r="C55" s="4"/>
      <c r="D55" s="18"/>
      <c r="E55" s="3"/>
      <c r="F55" s="3"/>
      <c r="G55" s="3"/>
      <c r="H55" s="3"/>
      <c r="I55" s="3"/>
      <c r="J55" s="3"/>
      <c r="K55" s="3"/>
      <c r="L55" s="21"/>
      <c r="M55" s="15"/>
      <c r="N55" s="11"/>
    </row>
    <row r="56" spans="2:14" ht="25" customHeight="1">
      <c r="B56" s="2"/>
      <c r="C56" s="4"/>
      <c r="D56" s="18"/>
      <c r="E56" s="3"/>
      <c r="F56" s="3"/>
      <c r="G56" s="3"/>
      <c r="H56" s="3"/>
      <c r="I56" s="3"/>
      <c r="J56" s="3"/>
      <c r="K56" s="3"/>
      <c r="L56" s="21"/>
      <c r="M56" s="15"/>
      <c r="N56" s="11"/>
    </row>
    <row r="57" spans="2:14" ht="25" customHeight="1">
      <c r="B57" s="2"/>
      <c r="C57" s="4"/>
      <c r="D57" s="18"/>
      <c r="E57" s="3"/>
      <c r="F57" s="3"/>
      <c r="G57" s="3"/>
      <c r="H57" s="3"/>
      <c r="I57" s="3"/>
      <c r="J57" s="3"/>
      <c r="K57" s="3"/>
      <c r="L57" s="21"/>
      <c r="M57" s="15"/>
      <c r="N57" s="11"/>
    </row>
    <row r="58" spans="2:14" ht="25" customHeight="1">
      <c r="B58" s="2"/>
      <c r="C58" s="4"/>
      <c r="D58" s="18"/>
      <c r="E58" s="3"/>
      <c r="F58" s="3"/>
      <c r="G58" s="3"/>
      <c r="H58" s="3"/>
      <c r="I58" s="3"/>
      <c r="J58" s="3"/>
      <c r="K58" s="3"/>
      <c r="L58" s="21"/>
      <c r="M58" s="15"/>
      <c r="N58" s="11"/>
    </row>
    <row r="59" spans="2:14" ht="25" customHeight="1">
      <c r="B59" s="2"/>
      <c r="C59" s="4"/>
      <c r="D59" s="18"/>
      <c r="E59" s="3"/>
      <c r="F59" s="3"/>
      <c r="G59" s="3"/>
      <c r="H59" s="3"/>
      <c r="I59" s="3"/>
      <c r="J59" s="3"/>
      <c r="K59" s="3"/>
      <c r="L59" s="21"/>
      <c r="M59" s="15"/>
      <c r="N59" s="11"/>
    </row>
    <row r="60" spans="2:14" ht="25" customHeight="1">
      <c r="B60" s="2"/>
      <c r="C60" s="4"/>
      <c r="D60" s="18"/>
      <c r="E60" s="3"/>
      <c r="F60" s="3"/>
      <c r="G60" s="3"/>
      <c r="H60" s="3"/>
      <c r="I60" s="3"/>
      <c r="J60" s="3"/>
      <c r="K60" s="3"/>
      <c r="L60" s="21"/>
      <c r="M60" s="15"/>
      <c r="N60" s="11"/>
    </row>
    <row r="61" spans="2:14" ht="25" customHeight="1">
      <c r="B61" s="2"/>
      <c r="C61" s="4"/>
      <c r="D61" s="18"/>
      <c r="E61" s="3"/>
      <c r="F61" s="3"/>
      <c r="G61" s="3"/>
      <c r="H61" s="3"/>
      <c r="I61" s="3"/>
      <c r="J61" s="3"/>
      <c r="K61" s="3"/>
      <c r="L61" s="21"/>
      <c r="M61" s="15"/>
      <c r="N61" s="11"/>
    </row>
    <row r="62" spans="2:14" ht="25" customHeight="1">
      <c r="B62" s="2"/>
      <c r="C62" s="4"/>
      <c r="D62" s="18"/>
      <c r="E62" s="3"/>
      <c r="F62" s="3"/>
      <c r="G62" s="3"/>
      <c r="H62" s="3"/>
      <c r="I62" s="3"/>
      <c r="J62" s="3"/>
      <c r="K62" s="3"/>
      <c r="L62" s="21"/>
      <c r="M62" s="15"/>
      <c r="N62" s="11"/>
    </row>
    <row r="63" spans="2:14" ht="25" customHeight="1">
      <c r="B63" s="2"/>
      <c r="C63" s="4"/>
      <c r="D63" s="18"/>
      <c r="E63" s="3"/>
      <c r="F63" s="3"/>
      <c r="G63" s="3"/>
      <c r="H63" s="3"/>
      <c r="I63" s="3"/>
      <c r="J63" s="3"/>
      <c r="K63" s="3"/>
      <c r="L63" s="21"/>
      <c r="M63" s="15"/>
      <c r="N63" s="11"/>
    </row>
    <row r="64" spans="2:14" ht="25" customHeight="1">
      <c r="B64" s="2"/>
      <c r="C64" s="4"/>
      <c r="D64" s="18"/>
      <c r="E64" s="3"/>
      <c r="F64" s="3"/>
      <c r="G64" s="3"/>
      <c r="H64" s="3"/>
      <c r="I64" s="3"/>
      <c r="J64" s="3"/>
      <c r="K64" s="3"/>
      <c r="L64" s="21"/>
      <c r="M64" s="15"/>
      <c r="N64" s="11"/>
    </row>
    <row r="65" spans="2:14" ht="25" customHeight="1">
      <c r="B65" s="2"/>
      <c r="C65" s="4"/>
      <c r="D65" s="18"/>
      <c r="E65" s="3"/>
      <c r="F65" s="3"/>
      <c r="G65" s="3"/>
      <c r="H65" s="3"/>
      <c r="I65" s="3"/>
      <c r="J65" s="3"/>
      <c r="K65" s="3"/>
      <c r="L65" s="21"/>
      <c r="M65" s="15"/>
      <c r="N65" s="11"/>
    </row>
    <row r="66" spans="2:14" ht="25" customHeight="1">
      <c r="B66" s="2"/>
      <c r="C66" s="4"/>
      <c r="D66" s="18"/>
      <c r="E66" s="3"/>
      <c r="F66" s="3"/>
      <c r="G66" s="3"/>
      <c r="H66" s="3"/>
      <c r="I66" s="3"/>
      <c r="J66" s="3"/>
      <c r="K66" s="3"/>
      <c r="L66" s="21"/>
      <c r="M66" s="15"/>
      <c r="N66" s="11"/>
    </row>
    <row r="67" spans="2:14" ht="25" customHeight="1">
      <c r="B67" s="2"/>
      <c r="C67" s="4"/>
      <c r="D67" s="18"/>
      <c r="E67" s="3"/>
      <c r="F67" s="3"/>
      <c r="G67" s="3"/>
      <c r="H67" s="3"/>
      <c r="I67" s="3"/>
      <c r="J67" s="3"/>
      <c r="K67" s="3"/>
      <c r="L67" s="21"/>
      <c r="M67" s="15"/>
      <c r="N67" s="11"/>
    </row>
    <row r="68" spans="2:14" ht="25" customHeight="1">
      <c r="B68" s="2"/>
      <c r="C68" s="4"/>
      <c r="D68" s="18"/>
      <c r="E68" s="3"/>
      <c r="F68" s="3"/>
      <c r="G68" s="3"/>
      <c r="H68" s="3"/>
      <c r="I68" s="3"/>
      <c r="J68" s="3"/>
      <c r="K68" s="3"/>
      <c r="L68" s="21"/>
      <c r="M68" s="15"/>
      <c r="N68" s="11"/>
    </row>
    <row r="69" spans="2:14" ht="25" customHeight="1">
      <c r="B69" s="2"/>
      <c r="C69" s="4"/>
      <c r="D69" s="18"/>
      <c r="E69" s="3"/>
      <c r="F69" s="3"/>
      <c r="G69" s="3"/>
      <c r="H69" s="3"/>
      <c r="I69" s="3"/>
      <c r="J69" s="3"/>
      <c r="K69" s="3"/>
      <c r="L69" s="21"/>
      <c r="M69" s="15"/>
      <c r="N69" s="11"/>
    </row>
    <row r="70" spans="2:14" ht="25" customHeight="1">
      <c r="B70" s="2"/>
      <c r="C70" s="4"/>
      <c r="D70" s="18"/>
      <c r="E70" s="3"/>
      <c r="F70" s="3"/>
      <c r="G70" s="3"/>
      <c r="H70" s="3"/>
      <c r="I70" s="3"/>
      <c r="J70" s="3"/>
      <c r="K70" s="3"/>
      <c r="L70" s="21"/>
      <c r="M70" s="15"/>
      <c r="N70" s="11"/>
    </row>
    <row r="71" spans="2:14" ht="25" customHeight="1">
      <c r="B71" s="2"/>
      <c r="C71" s="4"/>
      <c r="D71" s="18"/>
      <c r="E71" s="3"/>
      <c r="F71" s="3"/>
      <c r="G71" s="3"/>
      <c r="H71" s="3"/>
      <c r="I71" s="3"/>
      <c r="J71" s="3"/>
      <c r="K71" s="3"/>
      <c r="L71" s="21"/>
      <c r="M71" s="15"/>
      <c r="N71" s="11"/>
    </row>
    <row r="72" spans="2:14" ht="25" customHeight="1">
      <c r="B72" s="2"/>
      <c r="C72" s="4"/>
      <c r="D72" s="18"/>
      <c r="E72" s="3"/>
      <c r="F72" s="3"/>
      <c r="G72" s="3"/>
      <c r="H72" s="3"/>
      <c r="I72" s="3"/>
      <c r="J72" s="3"/>
      <c r="K72" s="3"/>
      <c r="L72" s="21"/>
      <c r="M72" s="15"/>
      <c r="N72" s="11"/>
    </row>
    <row r="73" spans="2:14" ht="25" customHeight="1">
      <c r="B73" s="2"/>
      <c r="C73" s="4"/>
      <c r="D73" s="18"/>
      <c r="E73" s="3"/>
      <c r="F73" s="3"/>
      <c r="G73" s="3"/>
      <c r="H73" s="3"/>
      <c r="I73" s="3"/>
      <c r="J73" s="3"/>
      <c r="K73" s="3"/>
      <c r="L73" s="21"/>
      <c r="M73" s="15"/>
      <c r="N73" s="11"/>
    </row>
    <row r="74" spans="2:14" ht="25" customHeight="1">
      <c r="B74" s="2"/>
      <c r="C74" s="4"/>
      <c r="D74" s="18"/>
      <c r="E74" s="3"/>
      <c r="F74" s="3"/>
      <c r="G74" s="3"/>
      <c r="H74" s="3"/>
      <c r="I74" s="3"/>
      <c r="J74" s="3"/>
      <c r="K74" s="3"/>
      <c r="L74" s="21"/>
      <c r="M74" s="15"/>
      <c r="N74" s="11"/>
    </row>
    <row r="75" spans="2:14" ht="25" customHeight="1">
      <c r="B75" s="2"/>
      <c r="C75" s="4"/>
      <c r="D75" s="18"/>
      <c r="E75" s="3"/>
      <c r="F75" s="3"/>
      <c r="G75" s="3"/>
      <c r="H75" s="3"/>
      <c r="I75" s="3"/>
      <c r="J75" s="3"/>
      <c r="K75" s="3"/>
      <c r="L75" s="21"/>
      <c r="M75" s="15"/>
      <c r="N75" s="11"/>
    </row>
    <row r="76" spans="2:14" ht="25" customHeight="1">
      <c r="B76" s="2"/>
      <c r="C76" s="4"/>
      <c r="D76" s="18"/>
      <c r="E76" s="3"/>
      <c r="F76" s="3"/>
      <c r="G76" s="3"/>
      <c r="H76" s="3"/>
      <c r="I76" s="3"/>
      <c r="J76" s="3"/>
      <c r="K76" s="3"/>
      <c r="L76" s="21"/>
      <c r="M76" s="15"/>
      <c r="N76" s="11"/>
    </row>
    <row r="77" spans="2:14" ht="25" customHeight="1">
      <c r="B77" s="2"/>
      <c r="C77" s="4"/>
      <c r="D77" s="18"/>
      <c r="E77" s="3"/>
      <c r="F77" s="3"/>
      <c r="G77" s="3"/>
      <c r="H77" s="3"/>
      <c r="I77" s="3"/>
      <c r="J77" s="3"/>
      <c r="K77" s="3"/>
      <c r="L77" s="21"/>
      <c r="M77" s="15"/>
      <c r="N77" s="11"/>
    </row>
    <row r="78" spans="2:14" ht="25" customHeight="1">
      <c r="B78" s="2"/>
      <c r="C78" s="4"/>
      <c r="D78" s="18"/>
      <c r="E78" s="3"/>
      <c r="F78" s="3"/>
      <c r="G78" s="3"/>
      <c r="H78" s="3"/>
      <c r="I78" s="3"/>
      <c r="J78" s="3"/>
      <c r="K78" s="3"/>
      <c r="L78" s="21"/>
      <c r="M78" s="15"/>
      <c r="N78" s="11"/>
    </row>
    <row r="79" spans="2:14" ht="25" customHeight="1">
      <c r="B79" s="2"/>
      <c r="C79" s="4"/>
      <c r="D79" s="18"/>
      <c r="E79" s="3"/>
      <c r="F79" s="3"/>
      <c r="G79" s="3"/>
      <c r="H79" s="3"/>
      <c r="I79" s="3"/>
      <c r="J79" s="3"/>
      <c r="K79" s="3"/>
      <c r="L79" s="21"/>
      <c r="M79" s="15"/>
      <c r="N79" s="11"/>
    </row>
    <row r="80" spans="2:14" ht="25" customHeight="1">
      <c r="B80" s="2"/>
      <c r="C80" s="4"/>
      <c r="D80" s="18"/>
      <c r="E80" s="3"/>
      <c r="F80" s="3"/>
      <c r="G80" s="3"/>
      <c r="H80" s="3"/>
      <c r="I80" s="3"/>
      <c r="J80" s="3"/>
      <c r="K80" s="3"/>
      <c r="L80" s="21"/>
      <c r="M80" s="15"/>
      <c r="N80" s="11"/>
    </row>
    <row r="81" spans="2:14" ht="25" customHeight="1">
      <c r="B81" s="2"/>
      <c r="C81" s="4"/>
      <c r="D81" s="18"/>
      <c r="E81" s="3"/>
      <c r="F81" s="3"/>
      <c r="G81" s="3"/>
      <c r="H81" s="3"/>
      <c r="I81" s="3"/>
      <c r="J81" s="3"/>
      <c r="K81" s="3"/>
      <c r="L81" s="21"/>
      <c r="M81" s="15"/>
      <c r="N81" s="11"/>
    </row>
    <row r="82" spans="2:14" ht="25" customHeight="1">
      <c r="B82" s="2"/>
      <c r="C82" s="4"/>
      <c r="D82" s="18"/>
      <c r="E82" s="3"/>
      <c r="F82" s="3"/>
      <c r="G82" s="3"/>
      <c r="H82" s="3"/>
      <c r="I82" s="3"/>
      <c r="J82" s="3"/>
      <c r="K82" s="3"/>
      <c r="L82" s="21"/>
      <c r="M82" s="15"/>
      <c r="N82" s="11"/>
    </row>
    <row r="83" spans="2:14" ht="25" customHeight="1">
      <c r="B83" s="2"/>
      <c r="C83" s="4"/>
      <c r="D83" s="18"/>
      <c r="E83" s="3"/>
      <c r="F83" s="3"/>
      <c r="G83" s="3"/>
      <c r="H83" s="3"/>
      <c r="I83" s="3"/>
      <c r="J83" s="3"/>
      <c r="K83" s="3"/>
      <c r="L83" s="21"/>
      <c r="M83" s="15"/>
      <c r="N83" s="11"/>
    </row>
    <row r="84" spans="2:14" ht="25" customHeight="1">
      <c r="B84" s="2"/>
      <c r="C84" s="4"/>
      <c r="D84" s="18"/>
      <c r="E84" s="3"/>
      <c r="F84" s="3"/>
      <c r="G84" s="3"/>
      <c r="H84" s="3"/>
      <c r="I84" s="3"/>
      <c r="J84" s="3"/>
      <c r="K84" s="3"/>
      <c r="L84" s="21"/>
      <c r="M84" s="15"/>
      <c r="N84" s="11"/>
    </row>
    <row r="85" spans="2:14" ht="25" customHeight="1">
      <c r="B85" s="2"/>
      <c r="C85" s="4"/>
      <c r="D85" s="18"/>
      <c r="E85" s="3"/>
      <c r="F85" s="3"/>
      <c r="G85" s="3"/>
      <c r="H85" s="3"/>
      <c r="I85" s="3"/>
      <c r="J85" s="3"/>
      <c r="K85" s="3"/>
      <c r="L85" s="21"/>
      <c r="M85" s="15"/>
      <c r="N85" s="11"/>
    </row>
    <row r="86" spans="2:14" ht="25" customHeight="1">
      <c r="B86" s="2"/>
      <c r="C86" s="4"/>
      <c r="D86" s="18"/>
      <c r="E86" s="3"/>
      <c r="F86" s="3"/>
      <c r="G86" s="3"/>
      <c r="H86" s="3"/>
      <c r="I86" s="3"/>
      <c r="J86" s="3"/>
      <c r="K86" s="3"/>
      <c r="L86" s="21"/>
      <c r="M86" s="15"/>
      <c r="N86" s="11"/>
    </row>
    <row r="87" spans="2:14" ht="25" customHeight="1">
      <c r="B87" s="2"/>
      <c r="C87" s="4"/>
      <c r="D87" s="18"/>
      <c r="E87" s="3"/>
      <c r="F87" s="3"/>
      <c r="G87" s="3"/>
      <c r="H87" s="3"/>
      <c r="I87" s="3"/>
      <c r="J87" s="3"/>
      <c r="K87" s="3"/>
      <c r="L87" s="21"/>
      <c r="M87" s="15"/>
      <c r="N87" s="11"/>
    </row>
    <row r="88" spans="2:14" ht="25" customHeight="1">
      <c r="B88" s="2"/>
      <c r="C88" s="4"/>
      <c r="D88" s="18"/>
      <c r="E88" s="3"/>
      <c r="F88" s="3"/>
      <c r="G88" s="3"/>
      <c r="H88" s="3"/>
      <c r="I88" s="3"/>
      <c r="J88" s="3"/>
      <c r="K88" s="3"/>
      <c r="L88" s="21"/>
      <c r="M88" s="15"/>
      <c r="N88" s="11"/>
    </row>
    <row r="89" spans="2:14" ht="25" customHeight="1">
      <c r="B89" s="2"/>
      <c r="C89" s="4"/>
      <c r="D89" s="18"/>
      <c r="E89" s="3"/>
      <c r="F89" s="3"/>
      <c r="G89" s="3"/>
      <c r="H89" s="3"/>
      <c r="I89" s="3"/>
      <c r="J89" s="3"/>
      <c r="K89" s="3"/>
      <c r="L89" s="21"/>
      <c r="M89" s="15"/>
      <c r="N89" s="11"/>
    </row>
    <row r="90" spans="2:14" ht="25" customHeight="1">
      <c r="B90" s="2"/>
      <c r="C90" s="4"/>
      <c r="D90" s="18"/>
      <c r="E90" s="3"/>
      <c r="F90" s="3"/>
      <c r="G90" s="3"/>
      <c r="H90" s="3"/>
      <c r="I90" s="3"/>
      <c r="J90" s="3"/>
      <c r="K90" s="3"/>
      <c r="L90" s="21"/>
      <c r="M90" s="15"/>
      <c r="N90" s="11"/>
    </row>
    <row r="91" spans="2:14" ht="25" customHeight="1">
      <c r="B91" s="2"/>
      <c r="C91" s="4"/>
      <c r="D91" s="18"/>
      <c r="E91" s="3"/>
      <c r="F91" s="3"/>
      <c r="G91" s="3"/>
      <c r="H91" s="3"/>
      <c r="I91" s="3"/>
      <c r="J91" s="3"/>
      <c r="K91" s="3"/>
      <c r="L91" s="21"/>
      <c r="M91" s="15"/>
      <c r="N91" s="11"/>
    </row>
    <row r="92" spans="2:14" ht="25" customHeight="1">
      <c r="B92" s="2"/>
      <c r="C92" s="4"/>
      <c r="D92" s="18"/>
      <c r="E92" s="3"/>
      <c r="F92" s="3"/>
      <c r="G92" s="3"/>
      <c r="H92" s="3"/>
      <c r="I92" s="3"/>
      <c r="J92" s="3"/>
      <c r="K92" s="3"/>
      <c r="L92" s="21"/>
      <c r="M92" s="15"/>
      <c r="N92" s="11"/>
    </row>
    <row r="93" spans="2:14" ht="25" customHeight="1">
      <c r="B93" s="2"/>
      <c r="C93" s="4"/>
      <c r="D93" s="18"/>
      <c r="E93" s="3"/>
      <c r="F93" s="3"/>
      <c r="G93" s="3"/>
      <c r="H93" s="3"/>
      <c r="I93" s="3"/>
      <c r="J93" s="3"/>
      <c r="K93" s="3"/>
      <c r="L93" s="21"/>
      <c r="M93" s="15"/>
      <c r="N93" s="11"/>
    </row>
    <row r="94" spans="2:14" ht="25" customHeight="1">
      <c r="B94" s="2"/>
      <c r="C94" s="4"/>
      <c r="D94" s="18"/>
      <c r="E94" s="3"/>
      <c r="F94" s="3"/>
      <c r="G94" s="3"/>
      <c r="H94" s="3"/>
      <c r="I94" s="3"/>
      <c r="J94" s="3"/>
      <c r="K94" s="3"/>
      <c r="L94" s="21"/>
      <c r="M94" s="15"/>
      <c r="N94" s="11"/>
    </row>
    <row r="95" spans="2:14" ht="25" customHeight="1">
      <c r="B95" s="2"/>
      <c r="C95" s="4"/>
      <c r="D95" s="18"/>
      <c r="E95" s="3"/>
      <c r="F95" s="3"/>
      <c r="G95" s="3"/>
      <c r="H95" s="3"/>
      <c r="I95" s="3"/>
      <c r="J95" s="3"/>
      <c r="K95" s="3"/>
      <c r="L95" s="21"/>
      <c r="M95" s="15"/>
      <c r="N95" s="11"/>
    </row>
    <row r="96" spans="2:14" ht="25" customHeight="1">
      <c r="B96" s="2"/>
      <c r="C96" s="4"/>
      <c r="D96" s="18"/>
      <c r="E96" s="3"/>
      <c r="F96" s="3"/>
      <c r="G96" s="3"/>
      <c r="H96" s="3"/>
      <c r="I96" s="3"/>
      <c r="J96" s="3"/>
      <c r="K96" s="3"/>
      <c r="L96" s="21"/>
      <c r="M96" s="15"/>
      <c r="N96" s="11"/>
    </row>
    <row r="97" spans="2:14" ht="25" customHeight="1">
      <c r="B97" s="2"/>
      <c r="C97" s="4"/>
      <c r="D97" s="18"/>
      <c r="E97" s="3"/>
      <c r="F97" s="3"/>
      <c r="G97" s="3"/>
      <c r="H97" s="3"/>
      <c r="I97" s="3"/>
      <c r="J97" s="3"/>
      <c r="K97" s="3"/>
      <c r="L97" s="21"/>
      <c r="M97" s="15"/>
      <c r="N97" s="11"/>
    </row>
    <row r="98" spans="2:14" ht="25" customHeight="1">
      <c r="B98" s="2"/>
      <c r="C98" s="4"/>
      <c r="D98" s="18"/>
      <c r="E98" s="3"/>
      <c r="F98" s="3"/>
      <c r="G98" s="3"/>
      <c r="H98" s="3"/>
      <c r="I98" s="3"/>
      <c r="J98" s="3"/>
      <c r="K98" s="3"/>
      <c r="L98" s="21"/>
      <c r="M98" s="15"/>
      <c r="N98" s="11"/>
    </row>
    <row r="99" spans="2:14" ht="25" customHeight="1">
      <c r="B99" s="2"/>
      <c r="C99" s="4"/>
      <c r="D99" s="18"/>
      <c r="E99" s="3"/>
      <c r="F99" s="3"/>
      <c r="G99" s="3"/>
      <c r="H99" s="3"/>
      <c r="I99" s="3"/>
      <c r="J99" s="3"/>
      <c r="K99" s="3"/>
      <c r="L99" s="21"/>
      <c r="M99" s="15"/>
      <c r="N99" s="11"/>
    </row>
    <row r="100" spans="2:14" ht="25" customHeight="1">
      <c r="B100" s="2"/>
      <c r="C100" s="4"/>
      <c r="D100" s="18"/>
      <c r="E100" s="3"/>
      <c r="F100" s="3"/>
      <c r="G100" s="3"/>
      <c r="H100" s="3"/>
      <c r="I100" s="3"/>
      <c r="J100" s="3"/>
      <c r="K100" s="3"/>
      <c r="L100" s="21"/>
      <c r="M100" s="15"/>
      <c r="N100" s="11"/>
    </row>
    <row r="101" spans="2:14" ht="25" customHeight="1">
      <c r="B101" s="2"/>
      <c r="C101" s="4"/>
      <c r="D101" s="18"/>
      <c r="E101" s="3"/>
      <c r="F101" s="3"/>
      <c r="G101" s="3"/>
      <c r="H101" s="3"/>
      <c r="I101" s="3"/>
      <c r="J101" s="3"/>
      <c r="K101" s="3"/>
      <c r="L101" s="21"/>
      <c r="M101" s="15"/>
      <c r="N101" s="11"/>
    </row>
    <row r="102" spans="2:14" ht="25" customHeight="1">
      <c r="B102" s="2"/>
      <c r="C102" s="4"/>
      <c r="D102" s="18"/>
      <c r="E102" s="3"/>
      <c r="F102" s="3"/>
      <c r="G102" s="3"/>
      <c r="H102" s="3"/>
      <c r="I102" s="3"/>
      <c r="J102" s="3"/>
      <c r="K102" s="3"/>
      <c r="L102" s="21"/>
      <c r="M102" s="15"/>
      <c r="N102" s="11"/>
    </row>
    <row r="103" spans="2:14" ht="25" customHeight="1">
      <c r="B103" s="5"/>
      <c r="C103" s="7"/>
      <c r="D103" s="19"/>
      <c r="E103" s="6"/>
      <c r="F103" s="6"/>
      <c r="G103" s="6"/>
      <c r="H103" s="6"/>
      <c r="I103" s="6"/>
      <c r="J103" s="6"/>
      <c r="K103" s="6"/>
      <c r="L103" s="22"/>
      <c r="M103" s="16"/>
      <c r="N103" s="12"/>
    </row>
  </sheetData>
  <mergeCells count="12">
    <mergeCell ref="B2:B3"/>
    <mergeCell ref="C2:C3"/>
    <mergeCell ref="D2:D3"/>
    <mergeCell ref="E2:E3"/>
    <mergeCell ref="F2:F3"/>
    <mergeCell ref="N2:N3"/>
    <mergeCell ref="J2:J3"/>
    <mergeCell ref="G2:G3"/>
    <mergeCell ref="H2:H3"/>
    <mergeCell ref="I2:I3"/>
    <mergeCell ref="K2:L2"/>
    <mergeCell ref="M2:M3"/>
  </mergeCells>
  <conditionalFormatting sqref="M1:M1048576">
    <cfRule type="endsWith" dxfId="18" priority="10" stopIfTrue="1" operator="endsWith" text="★☆☆☆☆">
      <formula>RIGHT(M1,LEN("★☆☆☆☆"))="★☆☆☆☆"</formula>
    </cfRule>
    <cfRule type="endsWith" dxfId="17" priority="11" operator="endsWith" text="★★☆☆☆">
      <formula>RIGHT(M1,LEN("★★☆☆☆"))="★★☆☆☆"</formula>
    </cfRule>
    <cfRule type="endsWith" dxfId="16" priority="12" operator="endsWith" text="★★★☆☆">
      <formula>RIGHT(M1,LEN("★★★☆☆"))="★★★☆☆"</formula>
    </cfRule>
    <cfRule type="endsWith" dxfId="15" priority="13" operator="endsWith" text="★★★★☆">
      <formula>RIGHT(M1,LEN("★★★★☆"))="★★★★☆"</formula>
    </cfRule>
    <cfRule type="endsWith" dxfId="14" priority="14" operator="endsWith" text="★★★★★">
      <formula>RIGHT(M1,LEN("★★★★★"))="★★★★★"</formula>
    </cfRule>
    <cfRule type="endsWith" dxfId="13" priority="15" stopIfTrue="1" operator="endsWith" text="★★★★★+">
      <formula>RIGHT(M1,LEN("★★★★★+"))="★★★★★+"</formula>
    </cfRule>
  </conditionalFormatting>
  <conditionalFormatting sqref="N4:N103">
    <cfRule type="containsText" dxfId="12" priority="1" operator="containsText" text="✓">
      <formula>NOT(ISERROR(SEARCH("✓",N4)))</formula>
    </cfRule>
    <cfRule type="containsText" dxfId="11" priority="8" operator="containsText" text="✗">
      <formula>NOT(ISERROR(SEARCH("✗",N4)))</formula>
    </cfRule>
  </conditionalFormatting>
  <dataValidations count="2">
    <dataValidation type="list" allowBlank="1" showInputMessage="1" showErrorMessage="1" promptTitle="Presse-Exemplar" prompt="Ist das Buch ein Presse-Exemplar?" sqref="J4:J103" xr:uid="{D59136A4-86E8-9A4C-9B0F-F7CA4CD82FB3}">
      <formula1>"✓,✗"</formula1>
    </dataValidation>
    <dataValidation type="list" allowBlank="1" sqref="N4:N103" xr:uid="{D6540B39-7A32-ED45-9DAE-D59EE7B9845E}">
      <formula1>"✓,✗"</formula1>
    </dataValidation>
  </dataValidations>
  <pageMargins left="0.25" right="0.25" top="0.75" bottom="0.75" header="0.3" footer="0.3"/>
  <pageSetup paperSize="9" scale="30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id="{8131A560-30B1-9548-ADC1-A1E276653161}">
            <xm:f>LEFT(J1,LEN("-"))="-"</xm:f>
            <xm:f>"-"</xm:f>
            <x14:dxf>
              <font>
                <color theme="0" tint="-0.24994659260841701"/>
              </font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promptTitle="Medium" prompt="Wähle das Medium, das du gelesen / gehört hast." xr:uid="{79EB2C38-A187-5049-B12B-4AC6C427109A}">
          <x14:formula1>
            <xm:f>'Zusätzliches 2023'!$B$3:$B$6</xm:f>
          </x14:formula1>
          <xm:sqref>H4:H103</xm:sqref>
        </x14:dataValidation>
        <x14:dataValidation type="list" allowBlank="1" showInputMessage="1" promptTitle="Bewertung" prompt="Wie gut war das Buch?" xr:uid="{54295552-D11B-6D47-9C0E-D7239F271F08}">
          <x14:formula1>
            <xm:f>'Zusätzliches 2023'!$B$10:$B$15</xm:f>
          </x14:formula1>
          <xm:sqref>M4:M103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B077-4B94-D645-9098-F1161359D9C9}">
  <dimension ref="B2:U36"/>
  <sheetViews>
    <sheetView showGridLines="0" tabSelected="1" zoomScaleNormal="100" workbookViewId="0">
      <selection activeCell="F3" sqref="F3"/>
    </sheetView>
  </sheetViews>
  <sheetFormatPr baseColWidth="10" defaultRowHeight="25" customHeight="1"/>
  <cols>
    <col min="1" max="1" width="5.83203125" style="37" customWidth="1"/>
    <col min="2" max="2" width="20.83203125" style="37" customWidth="1"/>
    <col min="3" max="3" width="10.83203125" style="37" customWidth="1"/>
    <col min="4" max="4" width="5.83203125" style="37" customWidth="1"/>
    <col min="5" max="5" width="20.83203125" style="37" customWidth="1"/>
    <col min="6" max="7" width="10.83203125" style="37" customWidth="1"/>
    <col min="8" max="8" width="7.83203125" style="37" customWidth="1"/>
    <col min="9" max="9" width="5.83203125" style="37" customWidth="1"/>
    <col min="10" max="10" width="20.83203125" style="37" customWidth="1"/>
    <col min="11" max="11" width="10.83203125" style="37" customWidth="1"/>
    <col min="12" max="12" width="10.83203125" style="37"/>
    <col min="13" max="13" width="7.83203125" style="37" customWidth="1"/>
    <col min="14" max="14" width="5.83203125" style="37" customWidth="1"/>
    <col min="15" max="15" width="20.83203125" style="37" customWidth="1"/>
    <col min="16" max="17" width="10.83203125" style="37"/>
    <col min="18" max="18" width="7.83203125" style="37" customWidth="1"/>
    <col min="19" max="19" width="15.83203125" style="37" customWidth="1"/>
    <col min="20" max="20" width="20.83203125" style="37" customWidth="1"/>
    <col min="21" max="16384" width="10.83203125" style="37"/>
  </cols>
  <sheetData>
    <row r="2" spans="2:11" ht="25" customHeight="1">
      <c r="E2" s="38" t="s">
        <v>39</v>
      </c>
      <c r="F2" s="39"/>
      <c r="G2" s="39"/>
      <c r="H2" s="40"/>
      <c r="J2" s="63" t="s">
        <v>44</v>
      </c>
      <c r="K2" s="64">
        <v>152</v>
      </c>
    </row>
    <row r="3" spans="2:11" ht="25" customHeight="1">
      <c r="B3" s="68" t="s">
        <v>12</v>
      </c>
      <c r="C3" s="41">
        <f>COUNTIF('Leseübersicht 2023'!H:H,"Print")</f>
        <v>0</v>
      </c>
      <c r="D3" s="42"/>
      <c r="E3" s="43"/>
      <c r="F3" s="65" t="s">
        <v>40</v>
      </c>
      <c r="G3" s="67" t="s">
        <v>41</v>
      </c>
      <c r="H3" s="66" t="s">
        <v>42</v>
      </c>
      <c r="J3" s="63" t="s">
        <v>43</v>
      </c>
      <c r="K3" s="64" t="str">
        <f>IF(ISBLANK(G15), "", G15)</f>
        <v/>
      </c>
    </row>
    <row r="4" spans="2:11" ht="25" customHeight="1">
      <c r="B4" s="69" t="s">
        <v>13</v>
      </c>
      <c r="C4" s="44">
        <f>COUNTIF('Leseübersicht 2023'!H:H,"E-Book")</f>
        <v>2</v>
      </c>
      <c r="D4" s="43"/>
      <c r="E4" s="73">
        <v>44927</v>
      </c>
      <c r="F4" s="57">
        <v>10</v>
      </c>
      <c r="G4" s="58">
        <v>150</v>
      </c>
      <c r="H4" s="41">
        <f>IF(ISBLANK(G4),"",SUM(G4-K2))</f>
        <v>-2</v>
      </c>
    </row>
    <row r="5" spans="2:11" ht="25" customHeight="1">
      <c r="B5" s="69" t="s">
        <v>14</v>
      </c>
      <c r="C5" s="44">
        <f>COUNTIF('Leseübersicht 2023'!H:H,"Hörbuch")</f>
        <v>1</v>
      </c>
      <c r="E5" s="74">
        <v>44958</v>
      </c>
      <c r="F5" s="59">
        <v>8</v>
      </c>
      <c r="G5" s="60">
        <v>146</v>
      </c>
      <c r="H5" s="44">
        <f>IF(ISBLANK(G5),"",SUM(G5-G4))</f>
        <v>-4</v>
      </c>
    </row>
    <row r="6" spans="2:11" ht="25" customHeight="1">
      <c r="B6" s="70" t="s">
        <v>15</v>
      </c>
      <c r="C6" s="45">
        <f>COUNTIF('Leseübersicht 2023'!H:H,"Comic")</f>
        <v>0</v>
      </c>
      <c r="E6" s="74">
        <v>44986</v>
      </c>
      <c r="F6" s="59"/>
      <c r="G6" s="60"/>
      <c r="H6" s="44" t="str">
        <f t="shared" ref="H6:H15" si="0">IF(ISBLANK(G6),"",SUM(G6-G5))</f>
        <v/>
      </c>
    </row>
    <row r="7" spans="2:11" ht="25" customHeight="1">
      <c r="B7" s="71"/>
      <c r="E7" s="74">
        <v>45017</v>
      </c>
      <c r="F7" s="59"/>
      <c r="G7" s="60"/>
      <c r="H7" s="44" t="str">
        <f t="shared" si="0"/>
        <v/>
      </c>
    </row>
    <row r="8" spans="2:11" ht="25" customHeight="1">
      <c r="B8" s="72" t="s">
        <v>24</v>
      </c>
      <c r="C8" s="46">
        <f>COUNTIF('Leseübersicht 2023'!J:J,"✓")</f>
        <v>2</v>
      </c>
      <c r="E8" s="74">
        <v>45047</v>
      </c>
      <c r="F8" s="59"/>
      <c r="G8" s="60"/>
      <c r="H8" s="44" t="str">
        <f t="shared" si="0"/>
        <v/>
      </c>
    </row>
    <row r="9" spans="2:11" ht="25" customHeight="1">
      <c r="E9" s="74">
        <v>45078</v>
      </c>
      <c r="F9" s="59"/>
      <c r="G9" s="60"/>
      <c r="H9" s="44" t="str">
        <f t="shared" si="0"/>
        <v/>
      </c>
    </row>
    <row r="10" spans="2:11" ht="25" customHeight="1">
      <c r="B10" s="47" t="s">
        <v>16</v>
      </c>
      <c r="C10" s="48">
        <f>COUNTIF('Leseübersicht 2023'!M:M,"★★★★★+")</f>
        <v>1</v>
      </c>
      <c r="E10" s="74">
        <v>45108</v>
      </c>
      <c r="F10" s="59"/>
      <c r="G10" s="60"/>
      <c r="H10" s="44" t="str">
        <f t="shared" si="0"/>
        <v/>
      </c>
    </row>
    <row r="11" spans="2:11" ht="25" customHeight="1">
      <c r="B11" s="49" t="s">
        <v>17</v>
      </c>
      <c r="C11" s="50">
        <f>COUNTIF('Leseübersicht 2023'!M:M,"★★★★★")</f>
        <v>0</v>
      </c>
      <c r="E11" s="74">
        <v>45139</v>
      </c>
      <c r="F11" s="59"/>
      <c r="G11" s="60"/>
      <c r="H11" s="44" t="str">
        <f t="shared" si="0"/>
        <v/>
      </c>
    </row>
    <row r="12" spans="2:11" ht="25" customHeight="1">
      <c r="B12" s="51" t="s">
        <v>18</v>
      </c>
      <c r="C12" s="50">
        <f>COUNTIF('Leseübersicht 2023'!M:M,"★★★★☆")</f>
        <v>1</v>
      </c>
      <c r="E12" s="74">
        <v>45170</v>
      </c>
      <c r="F12" s="59"/>
      <c r="G12" s="60"/>
      <c r="H12" s="44" t="str">
        <f t="shared" si="0"/>
        <v/>
      </c>
    </row>
    <row r="13" spans="2:11" ht="25" customHeight="1">
      <c r="B13" s="52" t="s">
        <v>19</v>
      </c>
      <c r="C13" s="50">
        <f>COUNTIF('Leseübersicht 2023'!M:M,"★★★☆☆")</f>
        <v>1</v>
      </c>
      <c r="E13" s="74">
        <v>45200</v>
      </c>
      <c r="F13" s="59"/>
      <c r="G13" s="60"/>
      <c r="H13" s="44" t="str">
        <f t="shared" si="0"/>
        <v/>
      </c>
    </row>
    <row r="14" spans="2:11" ht="25" customHeight="1">
      <c r="B14" s="53" t="s">
        <v>20</v>
      </c>
      <c r="C14" s="50">
        <f>COUNTIF('Leseübersicht 2023'!M:M,"★★☆☆☆")</f>
        <v>0</v>
      </c>
      <c r="E14" s="74">
        <v>45231</v>
      </c>
      <c r="F14" s="59"/>
      <c r="G14" s="60"/>
      <c r="H14" s="44" t="str">
        <f t="shared" si="0"/>
        <v/>
      </c>
    </row>
    <row r="15" spans="2:11" ht="25" customHeight="1">
      <c r="B15" s="54" t="s">
        <v>21</v>
      </c>
      <c r="C15" s="55">
        <f>COUNTIF('Leseübersicht 2023'!M:M,"★☆☆☆☆")</f>
        <v>0</v>
      </c>
      <c r="E15" s="75">
        <v>45261</v>
      </c>
      <c r="F15" s="61"/>
      <c r="G15" s="62"/>
      <c r="H15" s="45" t="str">
        <f>IF(ISBLANK(G15),"",SUM(G15-G14))</f>
        <v/>
      </c>
    </row>
    <row r="16" spans="2:11" ht="25" customHeight="1">
      <c r="C16" s="56">
        <f>(C10*5.5+C11*5+C12*4+C13*3+C14*2+C15)/SUM(C10:C15)</f>
        <v>4.166666666666667</v>
      </c>
    </row>
    <row r="22" spans="3:21" ht="25" customHeight="1">
      <c r="C22" s="88" t="s">
        <v>60</v>
      </c>
      <c r="D22" s="77" t="s">
        <v>45</v>
      </c>
      <c r="E22" s="78"/>
      <c r="F22" s="79"/>
    </row>
    <row r="23" spans="3:21" ht="25" customHeight="1">
      <c r="C23" s="88"/>
      <c r="D23" s="80" t="s">
        <v>46</v>
      </c>
      <c r="E23" s="76"/>
      <c r="F23" s="81"/>
      <c r="I23" s="85" t="s">
        <v>53</v>
      </c>
      <c r="J23" s="86"/>
      <c r="K23" s="87"/>
    </row>
    <row r="24" spans="3:21" ht="25" customHeight="1">
      <c r="C24" s="88"/>
      <c r="D24" s="82" t="s">
        <v>47</v>
      </c>
      <c r="E24" s="83"/>
      <c r="F24" s="84"/>
    </row>
    <row r="25" spans="3:21" ht="25" customHeight="1">
      <c r="C25" s="88"/>
      <c r="N25" s="85" t="s">
        <v>57</v>
      </c>
      <c r="O25" s="86"/>
      <c r="P25" s="87"/>
    </row>
    <row r="26" spans="3:21" ht="25" customHeight="1">
      <c r="C26" s="88"/>
      <c r="D26" s="77" t="s">
        <v>48</v>
      </c>
      <c r="E26" s="78"/>
      <c r="F26" s="79"/>
    </row>
    <row r="27" spans="3:21" ht="25" customHeight="1">
      <c r="C27" s="88"/>
      <c r="D27" s="80" t="s">
        <v>47</v>
      </c>
      <c r="E27" s="76"/>
      <c r="F27" s="81"/>
      <c r="I27" s="85" t="s">
        <v>54</v>
      </c>
      <c r="J27" s="86"/>
      <c r="K27" s="87"/>
    </row>
    <row r="28" spans="3:21" ht="25" customHeight="1">
      <c r="C28" s="88"/>
      <c r="D28" s="82" t="s">
        <v>45</v>
      </c>
      <c r="E28" s="83"/>
      <c r="F28" s="84"/>
    </row>
    <row r="29" spans="3:21" ht="25" customHeight="1">
      <c r="C29" s="88"/>
      <c r="S29" s="85" t="s">
        <v>59</v>
      </c>
      <c r="T29" s="86"/>
      <c r="U29" s="87"/>
    </row>
    <row r="30" spans="3:21" ht="25" customHeight="1">
      <c r="C30" s="88"/>
      <c r="D30" s="77" t="s">
        <v>45</v>
      </c>
      <c r="E30" s="78"/>
      <c r="F30" s="79"/>
    </row>
    <row r="31" spans="3:21" ht="25" customHeight="1">
      <c r="C31" s="88"/>
      <c r="D31" s="80" t="s">
        <v>48</v>
      </c>
      <c r="E31" s="76"/>
      <c r="F31" s="81"/>
      <c r="I31" s="85" t="s">
        <v>55</v>
      </c>
      <c r="J31" s="86"/>
      <c r="K31" s="87"/>
    </row>
    <row r="32" spans="3:21" ht="25" customHeight="1">
      <c r="C32" s="88"/>
      <c r="D32" s="82" t="s">
        <v>49</v>
      </c>
      <c r="E32" s="83"/>
      <c r="F32" s="84"/>
    </row>
    <row r="33" spans="3:16" ht="25" customHeight="1">
      <c r="C33" s="88"/>
      <c r="N33" s="85" t="s">
        <v>58</v>
      </c>
      <c r="O33" s="86"/>
      <c r="P33" s="87"/>
    </row>
    <row r="34" spans="3:16" ht="25" customHeight="1">
      <c r="C34" s="88"/>
      <c r="D34" s="77" t="s">
        <v>50</v>
      </c>
      <c r="E34" s="78"/>
      <c r="F34" s="79"/>
    </row>
    <row r="35" spans="3:16" ht="25" customHeight="1">
      <c r="C35" s="88"/>
      <c r="D35" s="80" t="s">
        <v>51</v>
      </c>
      <c r="E35" s="76"/>
      <c r="F35" s="81"/>
      <c r="I35" s="85" t="s">
        <v>56</v>
      </c>
      <c r="J35" s="86"/>
      <c r="K35" s="87"/>
    </row>
    <row r="36" spans="3:16" ht="25" customHeight="1">
      <c r="C36" s="88"/>
      <c r="D36" s="82" t="s">
        <v>52</v>
      </c>
      <c r="E36" s="83"/>
      <c r="F36" s="84"/>
    </row>
  </sheetData>
  <mergeCells count="21">
    <mergeCell ref="T29:U29"/>
    <mergeCell ref="C22:C36"/>
    <mergeCell ref="E36:F36"/>
    <mergeCell ref="J23:K23"/>
    <mergeCell ref="J27:K27"/>
    <mergeCell ref="J31:K31"/>
    <mergeCell ref="J35:K35"/>
    <mergeCell ref="O25:P25"/>
    <mergeCell ref="O33:P33"/>
    <mergeCell ref="E28:F28"/>
    <mergeCell ref="E30:F30"/>
    <mergeCell ref="E31:F31"/>
    <mergeCell ref="E32:F32"/>
    <mergeCell ref="E34:F34"/>
    <mergeCell ref="E35:F35"/>
    <mergeCell ref="E2:H2"/>
    <mergeCell ref="E22:F22"/>
    <mergeCell ref="E23:F23"/>
    <mergeCell ref="E24:F24"/>
    <mergeCell ref="E26:F26"/>
    <mergeCell ref="E27:F27"/>
  </mergeCells>
  <conditionalFormatting sqref="C16">
    <cfRule type="cellIs" dxfId="9" priority="5" operator="between">
      <formula>5</formula>
      <formula>5.5</formula>
    </cfRule>
    <cfRule type="cellIs" dxfId="8" priority="6" operator="between">
      <formula>4.5</formula>
      <formula>4.99</formula>
    </cfRule>
    <cfRule type="cellIs" dxfId="7" priority="7" operator="between">
      <formula>3.5</formula>
      <formula>4.49</formula>
    </cfRule>
    <cfRule type="cellIs" dxfId="6" priority="8" operator="between">
      <formula>2.5</formula>
      <formula>3.49</formula>
    </cfRule>
    <cfRule type="cellIs" dxfId="5" priority="9" operator="between">
      <formula>1.5</formula>
      <formula>2.49</formula>
    </cfRule>
    <cfRule type="cellIs" dxfId="4" priority="10" operator="between">
      <formula>1</formula>
      <formula>1.49</formula>
    </cfRule>
  </conditionalFormatting>
  <conditionalFormatting sqref="K3">
    <cfRule type="cellIs" dxfId="3" priority="3" operator="greaterThanOrEqual">
      <formula>$K$2</formula>
    </cfRule>
    <cfRule type="cellIs" dxfId="2" priority="4" operator="lessThan">
      <formula>$K$2</formula>
    </cfRule>
  </conditionalFormatting>
  <conditionalFormatting sqref="H4:H1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8740157499999996" bottom="0.78740157499999996" header="0.3" footer="0.3"/>
  <pageSetup paperSize="9" orientation="portrait" horizontalDpi="0" verticalDpi="0"/>
  <ignoredErrors>
    <ignoredError sqref="H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Leseübersicht 2023</vt:lpstr>
      <vt:lpstr>Zusätzliches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Streng</dc:creator>
  <cp:lastModifiedBy>Vanessa Streng</cp:lastModifiedBy>
  <cp:lastPrinted>2022-12-29T15:34:11Z</cp:lastPrinted>
  <dcterms:created xsi:type="dcterms:W3CDTF">2022-12-29T13:49:22Z</dcterms:created>
  <dcterms:modified xsi:type="dcterms:W3CDTF">2022-12-29T16:42:03Z</dcterms:modified>
</cp:coreProperties>
</file>